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<sst xmlns="http://schemas.openxmlformats.org/spreadsheetml/2006/main" count="249" uniqueCount="109">
  <si>
    <t>СОГЛАСОВАНО:</t>
  </si>
  <si>
    <t>УТВЕРЖДАЮ:</t>
  </si>
  <si>
    <t>Генеральный директор ОАО "Владикавказский комбинат питания"</t>
  </si>
  <si>
    <t>__________________Р.Н. Гутиев</t>
  </si>
  <si>
    <t>20-ти дневное меню бесплатного горячего питания для обучающихся в общеобразовательных организациях в период с 08:30 до 12:00</t>
  </si>
  <si>
    <t xml:space="preserve">Возрастная группа </t>
  </si>
  <si>
    <t>7-11 лет</t>
  </si>
  <si>
    <t>Сезон</t>
  </si>
  <si>
    <t>Зимне-весенний</t>
  </si>
  <si>
    <t>День</t>
  </si>
  <si>
    <t>№
рец.</t>
  </si>
  <si>
    <t>Прием пищи, наименование блюда</t>
  </si>
  <si>
    <t>Масса порции (г)</t>
  </si>
  <si>
    <t>Цены, руб</t>
  </si>
  <si>
    <t>Пищевые вещества (г)</t>
  </si>
  <si>
    <t>ЭЦ (ккал)</t>
  </si>
  <si>
    <t>Б</t>
  </si>
  <si>
    <t>Ж</t>
  </si>
  <si>
    <t>У</t>
  </si>
  <si>
    <t>День 1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</si>
  <si>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</si>
  <si>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</si>
  <si>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</si>
  <si>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</si>
  <si>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</si>
  <si>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</si>
  <si>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Хлеб пшеничный</t>
  </si>
  <si>
    <t>338/М</t>
  </si>
  <si>
    <t>Фрукт по сезону (яблоки)</t>
  </si>
  <si>
    <t xml:space="preserve">Итого за Завтрак </t>
  </si>
  <si>
    <t>День 2</t>
  </si>
  <si>
    <t>14/М</t>
  </si>
  <si>
    <t>Масло сливочное</t>
  </si>
  <si>
    <t>223/М</t>
  </si>
  <si>
    <t>Запеканка из творога с соусом вишневым , 130/30</t>
  </si>
  <si>
    <t>376/М</t>
  </si>
  <si>
    <t>Чай с сахаром, 200/11</t>
  </si>
  <si>
    <t>Фрукт по сезону (бананы)</t>
  </si>
  <si>
    <t>День 3</t>
  </si>
  <si>
    <t>15/М</t>
  </si>
  <si>
    <t>Сыр полутвердый</t>
  </si>
  <si>
    <t>173/М</t>
  </si>
  <si>
    <t>Каша вязкая молочная пшенная</t>
  </si>
  <si>
    <t>382/М</t>
  </si>
  <si>
    <t>Какао на молоке, 200/11</t>
  </si>
  <si>
    <t>День 4</t>
  </si>
  <si>
    <t>279/М</t>
  </si>
  <si>
    <t>Тефтели из говядины  с соусом красным основным</t>
  </si>
  <si>
    <t>90/30</t>
  </si>
  <si>
    <t>171/М</t>
  </si>
  <si>
    <t>Каша гречневая рассыпчатая</t>
  </si>
  <si>
    <t>Фрукт по сезону (груши)</t>
  </si>
  <si>
    <t>День 5</t>
  </si>
  <si>
    <t>212/М</t>
  </si>
  <si>
    <t>Фритатта с ветчиной</t>
  </si>
  <si>
    <t>71/М</t>
  </si>
  <si>
    <t>Подгарнировка из зеленого горошка</t>
  </si>
  <si>
    <t>379/М</t>
  </si>
  <si>
    <t>Напиток кофейный на молоке, 200/11</t>
  </si>
  <si>
    <t>День 6</t>
  </si>
  <si>
    <t>274/К</t>
  </si>
  <si>
    <t>Соус «Болоньезе»</t>
  </si>
  <si>
    <t>День 7</t>
  </si>
  <si>
    <t>Купаты куриные</t>
  </si>
  <si>
    <t>415/К</t>
  </si>
  <si>
    <t xml:space="preserve">Рис припущенный с овощами                  </t>
  </si>
  <si>
    <t>День 8</t>
  </si>
  <si>
    <t>175/М</t>
  </si>
  <si>
    <t>Каша вязкая молочная из смеси круп</t>
  </si>
  <si>
    <t>Пирог осетинский с картофелем и сыром твердых сортов</t>
  </si>
  <si>
    <t>День 9</t>
  </si>
  <si>
    <t>208/М</t>
  </si>
  <si>
    <t>Лапшевник с творогом и маслом сливочным (150/5)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</si>
  <si>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</si>
  <si>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</si>
  <si>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</si>
  <si>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</si>
  <si>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</si>
  <si>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16/М</t>
  </si>
  <si>
    <t>Ветчина</t>
  </si>
  <si>
    <t>День 11</t>
  </si>
  <si>
    <t xml:space="preserve">Каша молочная гречневая  с сахаром и маслом  сливочным </t>
  </si>
  <si>
    <t>День 12</t>
  </si>
  <si>
    <t>Ватрушка с творогом</t>
  </si>
  <si>
    <t>День 13</t>
  </si>
  <si>
    <t>174/М</t>
  </si>
  <si>
    <t>Каша вязкая молочная из рисовой крупы</t>
  </si>
  <si>
    <t>День 14</t>
  </si>
  <si>
    <t>268/М</t>
  </si>
  <si>
    <t>Котлеты из говядины с маслом сливочным 90/5</t>
  </si>
  <si>
    <t xml:space="preserve">Каша пшеничная </t>
  </si>
  <si>
    <t>День 15</t>
  </si>
  <si>
    <t xml:space="preserve">Овощная фритатта </t>
  </si>
  <si>
    <t>День 16</t>
  </si>
  <si>
    <t>Каша перловая с мясом говядины</t>
  </si>
  <si>
    <t>День 17</t>
  </si>
  <si>
    <t>219/М</t>
  </si>
  <si>
    <t>Сырники из творога с молоком сгущенным (130/30)</t>
  </si>
  <si>
    <t>День 18</t>
  </si>
  <si>
    <t>Каша вязкая молочная из овсяных хлопьев с ягодами</t>
  </si>
  <si>
    <t>Пирог осетинский с картофелем и сыром</t>
  </si>
  <si>
    <t>День 19</t>
  </si>
  <si>
    <t xml:space="preserve">Рис припущенный с овощами           </t>
  </si>
  <si>
    <t>День 20</t>
  </si>
  <si>
    <t>Среднее значение</t>
  </si>
  <si>
    <t xml:space="preserve">Итого за: Завтрак </t>
  </si>
  <si>
    <t xml:space="preserve">Выполнение СанПиН, % от суточной нормы </t>
  </si>
  <si>
    <t xml:space="preserve">100 % Норма СанПиН </t>
  </si>
  <si>
    <t>"_____"_____________2024г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</si>
</sst>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\-??\ _₽_-;_-@_-"/>
    <numFmt numFmtId="173" formatCode="0.0"/>
    <numFmt numFmtId="174" formatCode="0\%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8"/>
      <color indexed="63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top"/>
      <protection/>
    </xf>
    <xf numFmtId="0" fontId="0" fillId="0" borderId="0">
      <alignment horizontal="left"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3" fillId="0" borderId="0" applyBorder="0" applyProtection="0">
      <alignment/>
    </xf>
    <xf numFmtId="9" fontId="3" fillId="0" borderId="0" applyBorder="0" applyProtection="0">
      <alignment/>
    </xf>
    <xf numFmtId="9" fontId="1" fillId="0" borderId="0" applyBorder="0" applyProtection="0">
      <alignment/>
    </xf>
    <xf numFmtId="0" fontId="3" fillId="0" borderId="0">
      <alignment/>
      <protection/>
    </xf>
    <xf numFmtId="9" fontId="3" fillId="0" borderId="0" applyBorder="0" applyProtection="0">
      <alignment/>
    </xf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4" fillId="0" borderId="0" applyBorder="0" applyProtection="0">
      <alignment/>
    </xf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0" xfId="55" applyNumberFormat="1" applyFont="1" applyFill="1" applyAlignment="1">
      <alignment horizontal="center" vertical="center" wrapText="1"/>
      <protection/>
    </xf>
    <xf numFmtId="0" fontId="7" fillId="33" borderId="0" xfId="55" applyNumberFormat="1" applyFont="1" applyFill="1" applyAlignment="1">
      <alignment vertical="center" wrapText="1"/>
      <protection/>
    </xf>
    <xf numFmtId="0" fontId="6" fillId="33" borderId="0" xfId="55" applyNumberFormat="1" applyFont="1" applyFill="1" applyBorder="1" applyAlignment="1">
      <alignment horizontal="right" vertical="center" wrapText="1"/>
      <protection/>
    </xf>
    <xf numFmtId="0" fontId="6" fillId="33" borderId="0" xfId="55" applyNumberFormat="1" applyFont="1" applyFill="1" applyAlignment="1">
      <alignment horizontal="right" vertical="center" wrapText="1"/>
      <protection/>
    </xf>
    <xf numFmtId="0" fontId="7" fillId="33" borderId="0" xfId="55" applyNumberFormat="1" applyFont="1" applyFill="1" applyAlignment="1">
      <alignment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0" xfId="55" applyNumberFormat="1" applyFont="1" applyFill="1" applyBorder="1" applyAlignment="1">
      <alignment horizontal="center" vertical="center" wrapText="1"/>
      <protection/>
    </xf>
    <xf numFmtId="1" fontId="7" fillId="0" borderId="10" xfId="55" applyNumberFormat="1" applyFont="1" applyFill="1" applyBorder="1" applyAlignment="1">
      <alignment horizontal="center" vertical="center"/>
      <protection/>
    </xf>
    <xf numFmtId="2" fontId="7" fillId="0" borderId="10" xfId="55" applyNumberFormat="1" applyFont="1" applyFill="1" applyBorder="1" applyAlignment="1">
      <alignment horizontal="center" vertical="center"/>
      <protection/>
    </xf>
    <xf numFmtId="0" fontId="7" fillId="0" borderId="10" xfId="55" applyNumberFormat="1" applyFont="1" applyFill="1" applyBorder="1" applyAlignment="1">
      <alignment vertical="center" wrapText="1"/>
      <protection/>
    </xf>
    <xf numFmtId="173" fontId="7" fillId="0" borderId="10" xfId="55" applyNumberFormat="1" applyFont="1" applyFill="1" applyBorder="1" applyAlignment="1">
      <alignment horizontal="center" vertical="center"/>
      <protection/>
    </xf>
    <xf numFmtId="0" fontId="7" fillId="0" borderId="10" xfId="55" applyNumberFormat="1" applyFont="1" applyFill="1" applyBorder="1" applyAlignment="1">
      <alignment horizontal="center" vertical="center"/>
      <protection/>
    </xf>
    <xf numFmtId="1" fontId="6" fillId="0" borderId="10" xfId="55" applyNumberFormat="1" applyFont="1" applyFill="1" applyBorder="1" applyAlignment="1">
      <alignment horizontal="center" vertical="center"/>
      <protection/>
    </xf>
    <xf numFmtId="2" fontId="6" fillId="0" borderId="10" xfId="55" applyNumberFormat="1" applyFont="1" applyFill="1" applyBorder="1" applyAlignment="1">
      <alignment horizontal="center" vertical="center"/>
      <protection/>
    </xf>
    <xf numFmtId="2" fontId="7" fillId="0" borderId="10" xfId="55" applyNumberFormat="1" applyFont="1" applyBorder="1" applyAlignment="1">
      <alignment horizontal="center" vertical="top"/>
      <protection/>
    </xf>
    <xf numFmtId="0" fontId="7" fillId="0" borderId="10" xfId="55" applyFont="1" applyBorder="1" applyAlignment="1">
      <alignment vertical="top" wrapText="1"/>
      <protection/>
    </xf>
    <xf numFmtId="1" fontId="7" fillId="0" borderId="10" xfId="55" applyNumberFormat="1" applyFont="1" applyBorder="1" applyAlignment="1">
      <alignment horizontal="center" vertical="top"/>
      <protection/>
    </xf>
    <xf numFmtId="2" fontId="7" fillId="0" borderId="10" xfId="55" applyNumberFormat="1" applyFont="1" applyBorder="1" applyAlignment="1">
      <alignment horizontal="center" vertical="top"/>
      <protection/>
    </xf>
    <xf numFmtId="0" fontId="7" fillId="0" borderId="10" xfId="55" applyFont="1" applyBorder="1" applyAlignment="1">
      <alignment vertical="top" wrapText="1"/>
      <protection/>
    </xf>
    <xf numFmtId="1" fontId="7" fillId="0" borderId="10" xfId="55" applyNumberFormat="1" applyFont="1" applyBorder="1" applyAlignment="1">
      <alignment horizontal="center" vertical="top"/>
      <protection/>
    </xf>
    <xf numFmtId="173" fontId="7" fillId="0" borderId="10" xfId="55" applyNumberFormat="1" applyFont="1" applyBorder="1" applyAlignment="1">
      <alignment horizontal="center" vertical="top"/>
      <protection/>
    </xf>
    <xf numFmtId="1" fontId="7" fillId="0" borderId="10" xfId="74" applyNumberFormat="1" applyFont="1" applyBorder="1" applyAlignment="1">
      <alignment horizontal="center" vertical="top"/>
      <protection/>
    </xf>
    <xf numFmtId="0" fontId="7" fillId="0" borderId="10" xfId="74" applyNumberFormat="1" applyFont="1" applyBorder="1" applyAlignment="1">
      <alignment vertical="top" wrapText="1"/>
      <protection/>
    </xf>
    <xf numFmtId="2" fontId="7" fillId="0" borderId="10" xfId="74" applyNumberFormat="1" applyFont="1" applyBorder="1" applyAlignment="1">
      <alignment horizontal="center" vertical="top"/>
      <protection/>
    </xf>
    <xf numFmtId="173" fontId="7" fillId="0" borderId="10" xfId="74" applyNumberFormat="1" applyFont="1" applyBorder="1" applyAlignment="1">
      <alignment horizontal="center" vertical="top"/>
      <protection/>
    </xf>
    <xf numFmtId="0" fontId="7" fillId="0" borderId="10" xfId="55" applyNumberFormat="1" applyFont="1" applyFill="1" applyBorder="1" applyAlignment="1">
      <alignment vertical="top" wrapText="1"/>
      <protection/>
    </xf>
    <xf numFmtId="0" fontId="5" fillId="0" borderId="0" xfId="0" applyFont="1" applyAlignment="1">
      <alignment vertical="center"/>
    </xf>
    <xf numFmtId="1" fontId="6" fillId="0" borderId="10" xfId="74" applyNumberFormat="1" applyFont="1" applyBorder="1" applyAlignment="1">
      <alignment horizontal="center" vertical="center"/>
      <protection/>
    </xf>
    <xf numFmtId="2" fontId="6" fillId="0" borderId="10" xfId="74" applyNumberFormat="1" applyFont="1" applyBorder="1" applyAlignment="1">
      <alignment horizontal="center" vertical="center"/>
      <protection/>
    </xf>
    <xf numFmtId="1" fontId="7" fillId="0" borderId="10" xfId="74" applyNumberFormat="1" applyFont="1" applyBorder="1" applyAlignment="1">
      <alignment horizontal="center" vertical="center"/>
      <protection/>
    </xf>
    <xf numFmtId="2" fontId="7" fillId="0" borderId="10" xfId="74" applyNumberFormat="1" applyFont="1" applyBorder="1" applyAlignment="1">
      <alignment horizontal="center" vertical="center"/>
      <protection/>
    </xf>
    <xf numFmtId="173" fontId="7" fillId="0" borderId="10" xfId="74" applyNumberFormat="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55" applyNumberFormat="1" applyFont="1" applyBorder="1" applyAlignment="1">
      <alignment horizontal="center" vertical="center"/>
      <protection/>
    </xf>
    <xf numFmtId="2" fontId="7" fillId="0" borderId="10" xfId="55" applyNumberFormat="1" applyFont="1" applyBorder="1" applyAlignment="1">
      <alignment horizontal="center" vertical="center"/>
      <protection/>
    </xf>
    <xf numFmtId="173" fontId="7" fillId="0" borderId="10" xfId="55" applyNumberFormat="1" applyFont="1" applyBorder="1" applyAlignment="1">
      <alignment horizontal="center" vertical="center"/>
      <protection/>
    </xf>
    <xf numFmtId="1" fontId="6" fillId="0" borderId="10" xfId="74" applyNumberFormat="1" applyFont="1" applyBorder="1" applyAlignment="1">
      <alignment horizontal="center"/>
      <protection/>
    </xf>
    <xf numFmtId="2" fontId="6" fillId="0" borderId="10" xfId="74" applyNumberFormat="1" applyFont="1" applyBorder="1" applyAlignment="1">
      <alignment horizontal="center"/>
      <protection/>
    </xf>
    <xf numFmtId="2" fontId="6" fillId="0" borderId="10" xfId="74" applyNumberFormat="1" applyFont="1" applyBorder="1" applyAlignment="1">
      <alignment horizontal="center" vertical="top"/>
      <protection/>
    </xf>
    <xf numFmtId="173" fontId="6" fillId="0" borderId="10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1" xfId="55" applyNumberFormat="1" applyFont="1" applyFill="1" applyBorder="1" applyAlignment="1">
      <alignment horizontal="right" vertical="center"/>
      <protection/>
    </xf>
    <xf numFmtId="1" fontId="7" fillId="0" borderId="12" xfId="55" applyNumberFormat="1" applyFont="1" applyFill="1" applyBorder="1" applyAlignment="1">
      <alignment horizontal="center" vertical="center"/>
      <protection/>
    </xf>
    <xf numFmtId="1" fontId="6" fillId="0" borderId="10" xfId="74" applyNumberFormat="1" applyFont="1" applyFill="1" applyBorder="1" applyAlignment="1">
      <alignment horizontal="center" vertical="center"/>
      <protection/>
    </xf>
    <xf numFmtId="2" fontId="7" fillId="0" borderId="12" xfId="55" applyNumberFormat="1" applyFont="1" applyFill="1" applyBorder="1" applyAlignment="1">
      <alignment horizontal="center" vertical="center"/>
      <protection/>
    </xf>
    <xf numFmtId="3" fontId="7" fillId="0" borderId="10" xfId="74" applyNumberFormat="1" applyFont="1" applyFill="1" applyBorder="1" applyAlignment="1">
      <alignment horizontal="center" vertical="center"/>
      <protection/>
    </xf>
    <xf numFmtId="1" fontId="7" fillId="0" borderId="10" xfId="74" applyNumberFormat="1" applyFont="1" applyFill="1" applyBorder="1" applyAlignment="1">
      <alignment horizontal="center" vertical="center"/>
      <protection/>
    </xf>
    <xf numFmtId="2" fontId="7" fillId="0" borderId="10" xfId="74" applyNumberFormat="1" applyFont="1" applyFill="1" applyBorder="1" applyAlignment="1">
      <alignment horizontal="center" vertical="center"/>
      <protection/>
    </xf>
    <xf numFmtId="0" fontId="7" fillId="0" borderId="10" xfId="74" applyNumberFormat="1" applyFont="1" applyFill="1" applyBorder="1" applyAlignment="1">
      <alignment horizontal="center" vertical="top"/>
      <protection/>
    </xf>
    <xf numFmtId="174" fontId="7" fillId="0" borderId="10" xfId="74" applyNumberFormat="1" applyFont="1" applyFill="1" applyBorder="1" applyAlignment="1">
      <alignment horizontal="center"/>
      <protection/>
    </xf>
    <xf numFmtId="1" fontId="7" fillId="0" borderId="10" xfId="55" applyNumberFormat="1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NumberFormat="1" applyFont="1" applyFill="1" applyBorder="1" applyAlignment="1">
      <alignment horizontal="right" vertical="center"/>
      <protection/>
    </xf>
    <xf numFmtId="0" fontId="7" fillId="0" borderId="11" xfId="55" applyNumberFormat="1" applyFont="1" applyFill="1" applyBorder="1" applyAlignment="1">
      <alignment horizontal="righ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vertical="center"/>
      <protection/>
    </xf>
    <xf numFmtId="0" fontId="6" fillId="33" borderId="0" xfId="55" applyNumberFormat="1" applyFont="1" applyFill="1" applyBorder="1" applyAlignment="1">
      <alignment horizontal="center" vertical="center" wrapText="1"/>
      <protection/>
    </xf>
    <xf numFmtId="0" fontId="6" fillId="33" borderId="0" xfId="55" applyNumberFormat="1" applyFont="1" applyFill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2 2" xfId="56"/>
    <cellStyle name="Обычный 2 2 2" xfId="57"/>
    <cellStyle name="Обычный 2 2 2 2" xfId="58"/>
    <cellStyle name="Обычный 2 2 2 3" xfId="59"/>
    <cellStyle name="Обычный 2 2 3" xfId="60"/>
    <cellStyle name="Обычный 2 3" xfId="61"/>
    <cellStyle name="Обычный 2 4" xfId="62"/>
    <cellStyle name="Обычный 2 5" xfId="63"/>
    <cellStyle name="Обычный 3" xfId="64"/>
    <cellStyle name="Обычный 3 2" xfId="65"/>
    <cellStyle name="Обычный 3 3" xfId="66"/>
    <cellStyle name="Обычный 4" xfId="67"/>
    <cellStyle name="Обычный 5" xfId="68"/>
    <cellStyle name="Обычный 6" xfId="69"/>
    <cellStyle name="Обычный 6 2" xfId="70"/>
    <cellStyle name="Обычный 7" xfId="71"/>
    <cellStyle name="Обычный 8" xfId="72"/>
    <cellStyle name="Обычный 9" xfId="73"/>
    <cellStyle name="Обычный_Лист1" xfId="74"/>
    <cellStyle name="Плохой" xfId="75"/>
    <cellStyle name="Пояснение" xfId="76"/>
    <cellStyle name="Примечание" xfId="77"/>
    <cellStyle name="Percent" xfId="78"/>
    <cellStyle name="Процентный 11" xfId="79"/>
    <cellStyle name="Процентный 2" xfId="80"/>
    <cellStyle name="Процентный 2 2" xfId="81"/>
    <cellStyle name="Процентный 3" xfId="82"/>
    <cellStyle name="Процентный 4" xfId="83"/>
    <cellStyle name="Процентный 5" xfId="84"/>
    <cellStyle name="Процентный 8" xfId="85"/>
    <cellStyle name="Связанная ячейка" xfId="86"/>
    <cellStyle name="Текст предупреждения" xfId="87"/>
    <cellStyle name="Comma" xfId="88"/>
    <cellStyle name="Comma [0]" xfId="89"/>
    <cellStyle name="Финансовый 2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view="pageBreakPreview" zoomScaleSheetLayoutView="100" zoomScalePageLayoutView="0" workbookViewId="0" topLeftCell="A4">
      <selection activeCell="M7" sqref="M7"/>
    </sheetView>
  </sheetViews>
  <sheetFormatPr defaultColWidth="8.7109375" defaultRowHeight="15"/>
  <cols>
    <col min="1" max="1" width="9.7109375" style="1" customWidth="1"/>
    <col min="2" max="2" width="12.140625" style="1" customWidth="1"/>
    <col min="3" max="3" width="37.140625" style="1" customWidth="1"/>
    <col min="4" max="8" width="8.7109375" style="1" customWidth="1"/>
    <col min="9" max="9" width="10.140625" style="1" customWidth="1"/>
    <col min="10" max="16384" width="8.7109375" style="1" customWidth="1"/>
  </cols>
  <sheetData>
    <row r="1" spans="1:9" ht="24.75" customHeight="1">
      <c r="A1" s="66" t="s">
        <v>0</v>
      </c>
      <c r="B1" s="66"/>
      <c r="F1" s="66" t="s">
        <v>1</v>
      </c>
      <c r="G1" s="66"/>
      <c r="H1" s="66"/>
      <c r="I1" s="66"/>
    </row>
    <row r="2" spans="6:9" ht="33" customHeight="1">
      <c r="F2" s="67" t="s">
        <v>2</v>
      </c>
      <c r="G2" s="67"/>
      <c r="H2" s="67"/>
      <c r="I2" s="67"/>
    </row>
    <row r="3" spans="6:9" ht="21" customHeight="1">
      <c r="F3" s="66" t="s">
        <v>3</v>
      </c>
      <c r="G3" s="66"/>
      <c r="H3" s="66"/>
      <c r="I3" s="66"/>
    </row>
    <row r="4" spans="6:9" ht="23.25" customHeight="1">
      <c r="F4" s="66" t="s">
        <v>108</v>
      </c>
      <c r="G4" s="66"/>
      <c r="H4" s="66"/>
      <c r="I4" s="66"/>
    </row>
    <row r="6" spans="1:9" ht="27" customHeight="1">
      <c r="A6" s="64" t="s">
        <v>4</v>
      </c>
      <c r="B6" s="64"/>
      <c r="C6" s="64"/>
      <c r="D6" s="64"/>
      <c r="E6" s="64"/>
      <c r="F6" s="64"/>
      <c r="G6" s="64"/>
      <c r="H6" s="64"/>
      <c r="I6" s="64"/>
    </row>
    <row r="7" spans="1:9" ht="11.25" customHeight="1">
      <c r="A7" s="64" t="s">
        <v>5</v>
      </c>
      <c r="B7" s="64"/>
      <c r="C7" s="2" t="s">
        <v>6</v>
      </c>
      <c r="D7" s="3"/>
      <c r="E7" s="3"/>
      <c r="F7" s="3"/>
      <c r="G7" s="4"/>
      <c r="H7" s="4"/>
      <c r="I7" s="3"/>
    </row>
    <row r="8" spans="1:9" ht="15.75" customHeight="1">
      <c r="A8" s="5" t="s">
        <v>7</v>
      </c>
      <c r="B8" s="6" t="s">
        <v>8</v>
      </c>
      <c r="C8" s="3"/>
      <c r="D8" s="3"/>
      <c r="E8" s="3"/>
      <c r="F8" s="3"/>
      <c r="G8" s="65"/>
      <c r="H8" s="65"/>
      <c r="I8" s="3"/>
    </row>
    <row r="9" spans="1:9" ht="15" customHeight="1">
      <c r="A9" s="62" t="s">
        <v>9</v>
      </c>
      <c r="B9" s="59" t="s">
        <v>10</v>
      </c>
      <c r="C9" s="59" t="s">
        <v>11</v>
      </c>
      <c r="D9" s="59" t="s">
        <v>12</v>
      </c>
      <c r="E9" s="59" t="s">
        <v>13</v>
      </c>
      <c r="F9" s="59" t="s">
        <v>14</v>
      </c>
      <c r="G9" s="59"/>
      <c r="H9" s="59"/>
      <c r="I9" s="59" t="s">
        <v>15</v>
      </c>
    </row>
    <row r="10" spans="1:9" ht="30" customHeight="1">
      <c r="A10" s="62"/>
      <c r="B10" s="59"/>
      <c r="C10" s="59"/>
      <c r="D10" s="59"/>
      <c r="E10" s="59"/>
      <c r="F10" s="8" t="s">
        <v>16</v>
      </c>
      <c r="G10" s="8" t="s">
        <v>17</v>
      </c>
      <c r="H10" s="8" t="s">
        <v>18</v>
      </c>
      <c r="I10" s="59"/>
    </row>
    <row r="11" spans="1:9" ht="15.75">
      <c r="A11" s="7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31.5">
      <c r="A12" s="62" t="s">
        <v>19</v>
      </c>
      <c r="B12" s="10" t="s">
        <v>20</v>
      </c>
      <c r="C12" s="11" t="s">
        <v>21</v>
      </c>
      <c r="D12" s="9">
        <v>95</v>
      </c>
      <c r="E12" s="10"/>
      <c r="F12" s="12">
        <v>21.64</v>
      </c>
      <c r="G12" s="12">
        <v>14.23</v>
      </c>
      <c r="H12" s="13">
        <v>0.07</v>
      </c>
      <c r="I12" s="10">
        <v>210.04000000000002</v>
      </c>
    </row>
    <row r="13" spans="1:9" ht="15.75">
      <c r="A13" s="62"/>
      <c r="B13" s="9" t="s">
        <v>22</v>
      </c>
      <c r="C13" s="11" t="s">
        <v>23</v>
      </c>
      <c r="D13" s="9">
        <v>150</v>
      </c>
      <c r="E13" s="10"/>
      <c r="F13" s="12">
        <v>6.6</v>
      </c>
      <c r="G13" s="10">
        <v>0.78</v>
      </c>
      <c r="H13" s="12">
        <v>42.3</v>
      </c>
      <c r="I13" s="12">
        <v>202.8</v>
      </c>
    </row>
    <row r="14" spans="1:9" ht="15.75">
      <c r="A14" s="62"/>
      <c r="B14" s="9" t="s">
        <v>24</v>
      </c>
      <c r="C14" s="11" t="s">
        <v>25</v>
      </c>
      <c r="D14" s="9">
        <v>200</v>
      </c>
      <c r="E14" s="10"/>
      <c r="F14" s="10">
        <v>0.06</v>
      </c>
      <c r="G14" s="10">
        <v>0.01</v>
      </c>
      <c r="H14" s="10">
        <v>11.19</v>
      </c>
      <c r="I14" s="10">
        <v>46.28</v>
      </c>
    </row>
    <row r="15" spans="1:9" ht="15.75">
      <c r="A15" s="62"/>
      <c r="B15" s="10"/>
      <c r="C15" s="11" t="s">
        <v>26</v>
      </c>
      <c r="D15" s="9">
        <v>30</v>
      </c>
      <c r="E15" s="10"/>
      <c r="F15" s="10">
        <v>2.37</v>
      </c>
      <c r="G15" s="12">
        <v>0.3</v>
      </c>
      <c r="H15" s="10">
        <v>14.49</v>
      </c>
      <c r="I15" s="12">
        <v>70.5</v>
      </c>
    </row>
    <row r="16" spans="1:9" ht="15.75">
      <c r="A16" s="62"/>
      <c r="B16" s="9" t="s">
        <v>27</v>
      </c>
      <c r="C16" s="11" t="s">
        <v>28</v>
      </c>
      <c r="D16" s="9">
        <v>100</v>
      </c>
      <c r="E16" s="10"/>
      <c r="F16" s="12">
        <v>0.4</v>
      </c>
      <c r="G16" s="12">
        <v>0.4</v>
      </c>
      <c r="H16" s="12">
        <v>9.8</v>
      </c>
      <c r="I16" s="9">
        <v>47</v>
      </c>
    </row>
    <row r="17" spans="1:9" ht="15.75">
      <c r="A17" s="62"/>
      <c r="B17" s="63" t="s">
        <v>29</v>
      </c>
      <c r="C17" s="63"/>
      <c r="D17" s="14">
        <v>575</v>
      </c>
      <c r="E17" s="15">
        <v>75.55</v>
      </c>
      <c r="F17" s="15">
        <v>31.07</v>
      </c>
      <c r="G17" s="15">
        <v>15.72</v>
      </c>
      <c r="H17" s="15">
        <v>77.85</v>
      </c>
      <c r="I17" s="15">
        <v>576.62</v>
      </c>
    </row>
    <row r="18" spans="1:9" ht="15.75">
      <c r="A18" s="62" t="s">
        <v>30</v>
      </c>
      <c r="B18" s="9" t="s">
        <v>31</v>
      </c>
      <c r="C18" s="11" t="s">
        <v>32</v>
      </c>
      <c r="D18" s="9">
        <v>10</v>
      </c>
      <c r="E18" s="10"/>
      <c r="F18" s="10">
        <v>0.08</v>
      </c>
      <c r="G18" s="10">
        <v>7.25</v>
      </c>
      <c r="H18" s="10">
        <v>0.13</v>
      </c>
      <c r="I18" s="10">
        <v>66.09</v>
      </c>
    </row>
    <row r="19" spans="1:9" ht="31.5">
      <c r="A19" s="62"/>
      <c r="B19" s="10" t="s">
        <v>33</v>
      </c>
      <c r="C19" s="11" t="s">
        <v>34</v>
      </c>
      <c r="D19" s="9">
        <v>160</v>
      </c>
      <c r="E19" s="10"/>
      <c r="F19" s="10">
        <v>21.68</v>
      </c>
      <c r="G19" s="10">
        <v>11.520000000000001</v>
      </c>
      <c r="H19" s="10">
        <v>32.82</v>
      </c>
      <c r="I19" s="10">
        <v>325.01</v>
      </c>
    </row>
    <row r="20" spans="1:9" ht="15.75">
      <c r="A20" s="62"/>
      <c r="B20" s="9" t="s">
        <v>35</v>
      </c>
      <c r="C20" s="11" t="s">
        <v>36</v>
      </c>
      <c r="D20" s="9">
        <v>200</v>
      </c>
      <c r="E20" s="10"/>
      <c r="F20" s="13"/>
      <c r="G20" s="13"/>
      <c r="H20" s="10">
        <v>11.09</v>
      </c>
      <c r="I20" s="10">
        <v>44.34</v>
      </c>
    </row>
    <row r="21" spans="1:9" ht="15.75">
      <c r="A21" s="62"/>
      <c r="B21" s="10"/>
      <c r="C21" s="11" t="s">
        <v>26</v>
      </c>
      <c r="D21" s="9">
        <v>30</v>
      </c>
      <c r="E21" s="10"/>
      <c r="F21" s="10">
        <v>2.37</v>
      </c>
      <c r="G21" s="12">
        <v>0.3</v>
      </c>
      <c r="H21" s="10">
        <v>14.49</v>
      </c>
      <c r="I21" s="12">
        <v>70.5</v>
      </c>
    </row>
    <row r="22" spans="1:9" ht="15.75">
      <c r="A22" s="62"/>
      <c r="B22" s="9" t="s">
        <v>27</v>
      </c>
      <c r="C22" s="11" t="s">
        <v>37</v>
      </c>
      <c r="D22" s="9">
        <v>150</v>
      </c>
      <c r="E22" s="10"/>
      <c r="F22" s="12">
        <v>2.25</v>
      </c>
      <c r="G22" s="12">
        <v>0.75</v>
      </c>
      <c r="H22" s="12">
        <v>31.5</v>
      </c>
      <c r="I22" s="9">
        <f>(F22+H22)*4+G22*9</f>
        <v>141.75</v>
      </c>
    </row>
    <row r="23" spans="1:9" ht="15.75">
      <c r="A23" s="62"/>
      <c r="B23" s="63" t="s">
        <v>29</v>
      </c>
      <c r="C23" s="63"/>
      <c r="D23" s="14">
        <v>550</v>
      </c>
      <c r="E23" s="15">
        <v>102.31</v>
      </c>
      <c r="F23" s="15">
        <v>24.53</v>
      </c>
      <c r="G23" s="15">
        <v>19.37</v>
      </c>
      <c r="H23" s="15">
        <v>68.83</v>
      </c>
      <c r="I23" s="15">
        <v>552.94</v>
      </c>
    </row>
    <row r="24" spans="1:9" ht="15.75">
      <c r="A24" s="62" t="s">
        <v>38</v>
      </c>
      <c r="B24" s="9" t="s">
        <v>39</v>
      </c>
      <c r="C24" s="11" t="s">
        <v>40</v>
      </c>
      <c r="D24" s="9">
        <v>15</v>
      </c>
      <c r="E24" s="10"/>
      <c r="F24" s="12">
        <v>3.9</v>
      </c>
      <c r="G24" s="10">
        <v>3.92</v>
      </c>
      <c r="H24" s="13"/>
      <c r="I24" s="12">
        <v>51.6</v>
      </c>
    </row>
    <row r="25" spans="1:9" ht="15.75">
      <c r="A25" s="62"/>
      <c r="B25" s="10" t="s">
        <v>41</v>
      </c>
      <c r="C25" s="11" t="s">
        <v>42</v>
      </c>
      <c r="D25" s="9">
        <v>150</v>
      </c>
      <c r="E25" s="10"/>
      <c r="F25" s="10">
        <v>5.9</v>
      </c>
      <c r="G25" s="10">
        <v>8.31</v>
      </c>
      <c r="H25" s="10">
        <v>30.22</v>
      </c>
      <c r="I25" s="10">
        <v>219.39</v>
      </c>
    </row>
    <row r="26" spans="1:9" ht="15.75">
      <c r="A26" s="62"/>
      <c r="B26" s="9" t="s">
        <v>43</v>
      </c>
      <c r="C26" s="11" t="s">
        <v>44</v>
      </c>
      <c r="D26" s="9">
        <v>200</v>
      </c>
      <c r="E26" s="10"/>
      <c r="F26" s="10">
        <v>3.99</v>
      </c>
      <c r="G26" s="10">
        <v>3.17</v>
      </c>
      <c r="H26" s="10">
        <v>16.34</v>
      </c>
      <c r="I26" s="10">
        <v>111.18</v>
      </c>
    </row>
    <row r="27" spans="1:9" ht="15.75">
      <c r="A27" s="62"/>
      <c r="B27" s="10"/>
      <c r="C27" s="11" t="s">
        <v>26</v>
      </c>
      <c r="D27" s="9">
        <v>40</v>
      </c>
      <c r="E27" s="10"/>
      <c r="F27" s="10">
        <v>3.16</v>
      </c>
      <c r="G27" s="12">
        <v>0.4</v>
      </c>
      <c r="H27" s="10">
        <v>19.32</v>
      </c>
      <c r="I27" s="9">
        <v>94</v>
      </c>
    </row>
    <row r="28" spans="1:9" ht="15.75">
      <c r="A28" s="62"/>
      <c r="B28" s="9" t="s">
        <v>27</v>
      </c>
      <c r="C28" s="11" t="s">
        <v>28</v>
      </c>
      <c r="D28" s="9">
        <v>100</v>
      </c>
      <c r="E28" s="10"/>
      <c r="F28" s="12">
        <v>0.4</v>
      </c>
      <c r="G28" s="12">
        <v>0.4</v>
      </c>
      <c r="H28" s="12">
        <v>9.8</v>
      </c>
      <c r="I28" s="9">
        <v>47</v>
      </c>
    </row>
    <row r="29" spans="1:9" ht="15.75">
      <c r="A29" s="62"/>
      <c r="B29" s="63" t="s">
        <v>29</v>
      </c>
      <c r="C29" s="63"/>
      <c r="D29" s="14">
        <f>SUM(D24:D28)</f>
        <v>505</v>
      </c>
      <c r="E29" s="15">
        <v>62.97</v>
      </c>
      <c r="F29" s="15">
        <f>SUM(F24:F28)</f>
        <v>17.35</v>
      </c>
      <c r="G29" s="15">
        <f>SUM(G24:G28)</f>
        <v>16.2</v>
      </c>
      <c r="H29" s="15">
        <f>SUM(H24:H28)</f>
        <v>75.67999999999999</v>
      </c>
      <c r="I29" s="15">
        <v>516.22</v>
      </c>
    </row>
    <row r="30" spans="1:10" ht="31.5">
      <c r="A30" s="62" t="s">
        <v>45</v>
      </c>
      <c r="B30" s="16" t="s">
        <v>46</v>
      </c>
      <c r="C30" s="17" t="s">
        <v>47</v>
      </c>
      <c r="D30" s="18" t="s">
        <v>48</v>
      </c>
      <c r="E30" s="16"/>
      <c r="F30" s="16">
        <v>10.7</v>
      </c>
      <c r="G30" s="16">
        <v>11.6</v>
      </c>
      <c r="H30" s="16">
        <v>12.88</v>
      </c>
      <c r="I30" s="16">
        <f>H30*4+G30*9+F30*4</f>
        <v>198.71999999999997</v>
      </c>
      <c r="J30"/>
    </row>
    <row r="31" spans="1:10" ht="15.75">
      <c r="A31" s="62"/>
      <c r="B31" s="19" t="s">
        <v>49</v>
      </c>
      <c r="C31" s="20" t="s">
        <v>50</v>
      </c>
      <c r="D31" s="21">
        <v>150</v>
      </c>
      <c r="E31" s="19"/>
      <c r="F31" s="19">
        <v>4.35</v>
      </c>
      <c r="G31" s="19">
        <v>6.32</v>
      </c>
      <c r="H31" s="19">
        <v>29.69</v>
      </c>
      <c r="I31" s="22">
        <f>H31*4+G31*9+F31*4</f>
        <v>193.04000000000002</v>
      </c>
      <c r="J31"/>
    </row>
    <row r="32" spans="1:9" ht="15.75">
      <c r="A32" s="62"/>
      <c r="B32" s="9" t="s">
        <v>24</v>
      </c>
      <c r="C32" s="11" t="s">
        <v>25</v>
      </c>
      <c r="D32" s="9">
        <v>200</v>
      </c>
      <c r="E32" s="10"/>
      <c r="F32" s="10">
        <v>0.06</v>
      </c>
      <c r="G32" s="10">
        <v>0.01</v>
      </c>
      <c r="H32" s="10">
        <v>11.19</v>
      </c>
      <c r="I32" s="10">
        <v>46.28</v>
      </c>
    </row>
    <row r="33" spans="1:9" ht="15.75">
      <c r="A33" s="62"/>
      <c r="B33" s="10"/>
      <c r="C33" s="11" t="s">
        <v>26</v>
      </c>
      <c r="D33" s="9">
        <v>50</v>
      </c>
      <c r="E33" s="10"/>
      <c r="F33" s="10">
        <v>3.95</v>
      </c>
      <c r="G33" s="12">
        <v>0.5</v>
      </c>
      <c r="H33" s="10">
        <v>24.15</v>
      </c>
      <c r="I33" s="12">
        <v>117.5</v>
      </c>
    </row>
    <row r="34" spans="1:9" ht="15.75">
      <c r="A34" s="62"/>
      <c r="B34" s="9" t="s">
        <v>27</v>
      </c>
      <c r="C34" s="11" t="s">
        <v>51</v>
      </c>
      <c r="D34" s="9">
        <v>100</v>
      </c>
      <c r="E34" s="10"/>
      <c r="F34" s="12">
        <v>0.4</v>
      </c>
      <c r="G34" s="12">
        <v>0.3</v>
      </c>
      <c r="H34" s="12">
        <v>10.3</v>
      </c>
      <c r="I34" s="9">
        <v>47</v>
      </c>
    </row>
    <row r="35" spans="1:9" ht="15.75">
      <c r="A35" s="62"/>
      <c r="B35" s="63" t="s">
        <v>29</v>
      </c>
      <c r="C35" s="63"/>
      <c r="D35" s="14">
        <v>590</v>
      </c>
      <c r="E35" s="15">
        <v>97.78</v>
      </c>
      <c r="F35" s="15">
        <v>21.75</v>
      </c>
      <c r="G35" s="15">
        <v>15.88</v>
      </c>
      <c r="H35" s="15">
        <v>67.8</v>
      </c>
      <c r="I35" s="15">
        <v>505.07</v>
      </c>
    </row>
    <row r="36" spans="1:9" ht="15.75">
      <c r="A36" s="62" t="s">
        <v>52</v>
      </c>
      <c r="B36" s="9" t="s">
        <v>53</v>
      </c>
      <c r="C36" s="11" t="s">
        <v>54</v>
      </c>
      <c r="D36" s="9">
        <v>130</v>
      </c>
      <c r="E36" s="10"/>
      <c r="F36" s="10">
        <v>15.45</v>
      </c>
      <c r="G36" s="10">
        <v>15.72</v>
      </c>
      <c r="H36" s="10">
        <v>2.73</v>
      </c>
      <c r="I36" s="12">
        <v>215.2</v>
      </c>
    </row>
    <row r="37" spans="1:9" ht="15.75">
      <c r="A37" s="62"/>
      <c r="B37" s="23" t="s">
        <v>55</v>
      </c>
      <c r="C37" s="24" t="s">
        <v>56</v>
      </c>
      <c r="D37" s="23">
        <v>40</v>
      </c>
      <c r="E37" s="25"/>
      <c r="F37" s="25">
        <v>1.24</v>
      </c>
      <c r="G37" s="25">
        <v>0.08</v>
      </c>
      <c r="H37" s="26">
        <v>2.6</v>
      </c>
      <c r="I37" s="23">
        <v>16</v>
      </c>
    </row>
    <row r="38" spans="1:9" ht="25.5" customHeight="1">
      <c r="A38" s="62"/>
      <c r="B38" s="9" t="s">
        <v>57</v>
      </c>
      <c r="C38" s="11" t="s">
        <v>58</v>
      </c>
      <c r="D38" s="9">
        <v>200</v>
      </c>
      <c r="E38" s="10"/>
      <c r="F38" s="10">
        <v>3.23</v>
      </c>
      <c r="G38" s="10">
        <v>2.51</v>
      </c>
      <c r="H38" s="10">
        <v>20.67</v>
      </c>
      <c r="I38" s="10">
        <v>118.89</v>
      </c>
    </row>
    <row r="39" spans="1:9" ht="15.75">
      <c r="A39" s="62"/>
      <c r="B39" s="10"/>
      <c r="C39" s="11" t="s">
        <v>26</v>
      </c>
      <c r="D39" s="9">
        <v>70</v>
      </c>
      <c r="E39" s="10"/>
      <c r="F39" s="10">
        <v>5.53</v>
      </c>
      <c r="G39" s="12">
        <v>0.7</v>
      </c>
      <c r="H39" s="10">
        <v>33.81</v>
      </c>
      <c r="I39" s="12">
        <v>164.5</v>
      </c>
    </row>
    <row r="40" spans="1:9" ht="15.75">
      <c r="A40" s="62"/>
      <c r="B40" s="9" t="s">
        <v>27</v>
      </c>
      <c r="C40" s="11" t="s">
        <v>37</v>
      </c>
      <c r="D40" s="9">
        <v>150</v>
      </c>
      <c r="E40" s="10"/>
      <c r="F40" s="12">
        <v>2.25</v>
      </c>
      <c r="G40" s="12">
        <v>0.75</v>
      </c>
      <c r="H40" s="12">
        <v>31.5</v>
      </c>
      <c r="I40" s="9">
        <f>(F40+H40)*4+G40*9</f>
        <v>141.75</v>
      </c>
    </row>
    <row r="41" spans="1:9" ht="15.75">
      <c r="A41" s="62"/>
      <c r="B41" s="63" t="s">
        <v>29</v>
      </c>
      <c r="C41" s="63"/>
      <c r="D41" s="14">
        <v>540</v>
      </c>
      <c r="E41" s="15">
        <v>98.7</v>
      </c>
      <c r="F41" s="15">
        <f>SUM(F36:F40)</f>
        <v>27.7</v>
      </c>
      <c r="G41" s="15">
        <f>SUM(G36:G40)</f>
        <v>19.76</v>
      </c>
      <c r="H41" s="15">
        <f>SUM(H36:H40)</f>
        <v>91.31</v>
      </c>
      <c r="I41" s="15">
        <f>SUM(I36:I40)</f>
        <v>656.3399999999999</v>
      </c>
    </row>
    <row r="42" spans="1:9" ht="15.75">
      <c r="A42" s="62" t="s">
        <v>59</v>
      </c>
      <c r="B42" s="9" t="s">
        <v>31</v>
      </c>
      <c r="C42" s="11" t="s">
        <v>32</v>
      </c>
      <c r="D42" s="9">
        <v>10</v>
      </c>
      <c r="E42" s="10"/>
      <c r="F42" s="10">
        <v>0.08</v>
      </c>
      <c r="G42" s="10">
        <v>7.25</v>
      </c>
      <c r="H42" s="10">
        <v>0.13</v>
      </c>
      <c r="I42" s="10">
        <v>66.09</v>
      </c>
    </row>
    <row r="43" spans="1:9" ht="15.75">
      <c r="A43" s="62"/>
      <c r="B43" s="10" t="s">
        <v>60</v>
      </c>
      <c r="C43" s="11" t="s">
        <v>61</v>
      </c>
      <c r="D43" s="9">
        <v>90</v>
      </c>
      <c r="E43" s="10"/>
      <c r="F43" s="10">
        <v>10.39</v>
      </c>
      <c r="G43" s="10">
        <v>8.87</v>
      </c>
      <c r="H43" s="10">
        <v>1.76</v>
      </c>
      <c r="I43" s="10">
        <v>128.52</v>
      </c>
    </row>
    <row r="44" spans="1:9" ht="15.75">
      <c r="A44" s="62"/>
      <c r="B44" s="9" t="s">
        <v>22</v>
      </c>
      <c r="C44" s="11" t="s">
        <v>23</v>
      </c>
      <c r="D44" s="9">
        <v>150</v>
      </c>
      <c r="E44" s="10"/>
      <c r="F44" s="12">
        <v>6.6</v>
      </c>
      <c r="G44" s="10">
        <v>0.78</v>
      </c>
      <c r="H44" s="12">
        <v>42.3</v>
      </c>
      <c r="I44" s="12">
        <v>202.8</v>
      </c>
    </row>
    <row r="45" spans="1:9" ht="15.75">
      <c r="A45" s="62"/>
      <c r="B45" s="9" t="s">
        <v>24</v>
      </c>
      <c r="C45" s="11" t="s">
        <v>25</v>
      </c>
      <c r="D45" s="9">
        <v>200</v>
      </c>
      <c r="E45" s="10"/>
      <c r="F45" s="10">
        <v>0.06</v>
      </c>
      <c r="G45" s="10">
        <v>0.01</v>
      </c>
      <c r="H45" s="10">
        <v>11.19</v>
      </c>
      <c r="I45" s="10">
        <v>46.28</v>
      </c>
    </row>
    <row r="46" spans="1:9" ht="15.75">
      <c r="A46" s="62"/>
      <c r="B46" s="10"/>
      <c r="C46" s="11" t="s">
        <v>26</v>
      </c>
      <c r="D46" s="9">
        <v>30</v>
      </c>
      <c r="E46" s="10"/>
      <c r="F46" s="10">
        <v>2.37</v>
      </c>
      <c r="G46" s="12">
        <v>0.3</v>
      </c>
      <c r="H46" s="10">
        <v>14.49</v>
      </c>
      <c r="I46" s="12">
        <v>70.5</v>
      </c>
    </row>
    <row r="47" spans="1:9" ht="15.75">
      <c r="A47" s="62"/>
      <c r="B47" s="9" t="s">
        <v>27</v>
      </c>
      <c r="C47" s="11" t="s">
        <v>28</v>
      </c>
      <c r="D47" s="9">
        <v>100</v>
      </c>
      <c r="E47" s="10"/>
      <c r="F47" s="12">
        <v>0.4</v>
      </c>
      <c r="G47" s="12">
        <v>0.4</v>
      </c>
      <c r="H47" s="12">
        <v>9.8</v>
      </c>
      <c r="I47" s="9">
        <v>47</v>
      </c>
    </row>
    <row r="48" spans="1:9" ht="15.75">
      <c r="A48" s="62"/>
      <c r="B48" s="63" t="s">
        <v>29</v>
      </c>
      <c r="C48" s="63"/>
      <c r="D48" s="14">
        <v>580</v>
      </c>
      <c r="E48" s="15">
        <v>86.91</v>
      </c>
      <c r="F48" s="15">
        <v>19.84</v>
      </c>
      <c r="G48" s="15">
        <v>17.6</v>
      </c>
      <c r="H48" s="15">
        <v>79.57</v>
      </c>
      <c r="I48" s="15">
        <v>559.25</v>
      </c>
    </row>
    <row r="49" spans="1:9" ht="15.75">
      <c r="A49" s="62" t="s">
        <v>62</v>
      </c>
      <c r="B49" s="9">
        <v>356</v>
      </c>
      <c r="C49" s="11" t="s">
        <v>63</v>
      </c>
      <c r="D49" s="9">
        <v>90</v>
      </c>
      <c r="E49" s="10"/>
      <c r="F49" s="10">
        <v>17.28</v>
      </c>
      <c r="G49" s="12">
        <v>14.9</v>
      </c>
      <c r="H49" s="10">
        <v>0.24</v>
      </c>
      <c r="I49" s="12">
        <v>244.5</v>
      </c>
    </row>
    <row r="50" spans="1:9" s="28" customFormat="1" ht="21" customHeight="1">
      <c r="A50" s="62"/>
      <c r="B50" s="9" t="s">
        <v>64</v>
      </c>
      <c r="C50" s="27" t="s">
        <v>65</v>
      </c>
      <c r="D50" s="9">
        <v>150</v>
      </c>
      <c r="E50" s="10"/>
      <c r="F50" s="10">
        <v>3.47</v>
      </c>
      <c r="G50" s="10">
        <v>3.45</v>
      </c>
      <c r="H50" s="10">
        <v>31.61</v>
      </c>
      <c r="I50" s="10">
        <v>171.56</v>
      </c>
    </row>
    <row r="51" spans="1:9" ht="15.75">
      <c r="A51" s="62"/>
      <c r="B51" s="9" t="s">
        <v>35</v>
      </c>
      <c r="C51" s="11" t="s">
        <v>36</v>
      </c>
      <c r="D51" s="9">
        <v>200</v>
      </c>
      <c r="E51" s="10"/>
      <c r="F51" s="13"/>
      <c r="G51" s="13"/>
      <c r="H51" s="10">
        <v>11.09</v>
      </c>
      <c r="I51" s="10">
        <v>44.34</v>
      </c>
    </row>
    <row r="52" spans="1:9" ht="15.75">
      <c r="A52" s="62"/>
      <c r="B52" s="10"/>
      <c r="C52" s="11" t="s">
        <v>26</v>
      </c>
      <c r="D52" s="9">
        <v>30</v>
      </c>
      <c r="E52" s="10"/>
      <c r="F52" s="10">
        <v>2.37</v>
      </c>
      <c r="G52" s="12">
        <v>0.3</v>
      </c>
      <c r="H52" s="10">
        <v>14.49</v>
      </c>
      <c r="I52" s="12">
        <v>70.5</v>
      </c>
    </row>
    <row r="53" spans="1:9" ht="15.75">
      <c r="A53" s="62"/>
      <c r="B53" s="9" t="s">
        <v>27</v>
      </c>
      <c r="C53" s="11" t="s">
        <v>51</v>
      </c>
      <c r="D53" s="9">
        <v>100</v>
      </c>
      <c r="E53" s="10"/>
      <c r="F53" s="12">
        <v>0.4</v>
      </c>
      <c r="G53" s="12">
        <v>0.3</v>
      </c>
      <c r="H53" s="12">
        <v>10.3</v>
      </c>
      <c r="I53" s="9">
        <v>47</v>
      </c>
    </row>
    <row r="54" spans="1:9" ht="15.75">
      <c r="A54" s="62"/>
      <c r="B54" s="63" t="s">
        <v>29</v>
      </c>
      <c r="C54" s="63">
        <f>SUM(C49:C53)</f>
        <v>0</v>
      </c>
      <c r="D54" s="29">
        <v>505</v>
      </c>
      <c r="E54" s="30">
        <v>107.8</v>
      </c>
      <c r="F54" s="30">
        <f>SUM(F49:F53)</f>
        <v>23.52</v>
      </c>
      <c r="G54" s="30">
        <f>SUM(G49:G53)</f>
        <v>18.950000000000003</v>
      </c>
      <c r="H54" s="30">
        <f>SUM(H49:H53)</f>
        <v>67.73</v>
      </c>
      <c r="I54" s="30">
        <f>SUM(I49:I53)</f>
        <v>577.9</v>
      </c>
    </row>
    <row r="55" spans="1:9" ht="18.75" customHeight="1">
      <c r="A55" s="62" t="s">
        <v>66</v>
      </c>
      <c r="B55" s="10" t="s">
        <v>67</v>
      </c>
      <c r="C55" s="11" t="s">
        <v>68</v>
      </c>
      <c r="D55" s="9">
        <v>150</v>
      </c>
      <c r="E55" s="10"/>
      <c r="F55" s="10">
        <v>3.69</v>
      </c>
      <c r="G55" s="10">
        <v>3.94</v>
      </c>
      <c r="H55" s="10">
        <v>23.29</v>
      </c>
      <c r="I55" s="10">
        <v>143.79</v>
      </c>
    </row>
    <row r="56" spans="1:9" ht="32.25" customHeight="1">
      <c r="A56" s="62"/>
      <c r="B56" s="9">
        <v>486</v>
      </c>
      <c r="C56" s="11" t="s">
        <v>69</v>
      </c>
      <c r="D56" s="9">
        <v>100</v>
      </c>
      <c r="E56" s="10"/>
      <c r="F56" s="10">
        <v>7.63</v>
      </c>
      <c r="G56" s="10">
        <v>8.16</v>
      </c>
      <c r="H56" s="10">
        <v>31.26</v>
      </c>
      <c r="I56" s="10">
        <v>232.42</v>
      </c>
    </row>
    <row r="57" spans="1:9" ht="15.75">
      <c r="A57" s="62"/>
      <c r="B57" s="9" t="s">
        <v>43</v>
      </c>
      <c r="C57" s="11" t="s">
        <v>44</v>
      </c>
      <c r="D57" s="9">
        <v>200</v>
      </c>
      <c r="E57" s="10"/>
      <c r="F57" s="10">
        <v>3.99</v>
      </c>
      <c r="G57" s="10">
        <v>3.17</v>
      </c>
      <c r="H57" s="10">
        <v>16.34</v>
      </c>
      <c r="I57" s="10">
        <v>111.18</v>
      </c>
    </row>
    <row r="58" spans="1:9" ht="15.75">
      <c r="A58" s="62"/>
      <c r="B58" s="9" t="s">
        <v>27</v>
      </c>
      <c r="C58" s="11" t="s">
        <v>37</v>
      </c>
      <c r="D58" s="9">
        <v>150</v>
      </c>
      <c r="E58" s="10"/>
      <c r="F58" s="12">
        <v>2.25</v>
      </c>
      <c r="G58" s="12">
        <v>0.75</v>
      </c>
      <c r="H58" s="12">
        <v>31.5</v>
      </c>
      <c r="I58" s="9">
        <f>(F58+H58)*4+G58*9</f>
        <v>141.75</v>
      </c>
    </row>
    <row r="59" spans="1:9" ht="15.75">
      <c r="A59" s="62"/>
      <c r="B59" s="63" t="s">
        <v>29</v>
      </c>
      <c r="C59" s="63"/>
      <c r="D59" s="14">
        <v>550</v>
      </c>
      <c r="E59" s="15">
        <v>66.15</v>
      </c>
      <c r="F59" s="15">
        <v>15.71</v>
      </c>
      <c r="G59" s="15">
        <v>15.67</v>
      </c>
      <c r="H59" s="15">
        <v>80.69</v>
      </c>
      <c r="I59" s="15">
        <v>534.39</v>
      </c>
    </row>
    <row r="60" spans="1:9" ht="15.75">
      <c r="A60" s="62" t="s">
        <v>70</v>
      </c>
      <c r="B60" s="9" t="s">
        <v>31</v>
      </c>
      <c r="C60" s="11" t="s">
        <v>32</v>
      </c>
      <c r="D60" s="9">
        <v>10</v>
      </c>
      <c r="E60" s="10"/>
      <c r="F60" s="10">
        <v>0.08</v>
      </c>
      <c r="G60" s="10">
        <v>7.25</v>
      </c>
      <c r="H60" s="10">
        <v>0.13</v>
      </c>
      <c r="I60" s="10">
        <v>66.09</v>
      </c>
    </row>
    <row r="61" spans="1:9" s="28" customFormat="1" ht="30.75" customHeight="1">
      <c r="A61" s="62"/>
      <c r="B61" s="9" t="s">
        <v>71</v>
      </c>
      <c r="C61" s="11" t="s">
        <v>72</v>
      </c>
      <c r="D61" s="31">
        <v>155</v>
      </c>
      <c r="E61" s="32"/>
      <c r="F61" s="32">
        <v>13.33</v>
      </c>
      <c r="G61" s="32">
        <v>12.96</v>
      </c>
      <c r="H61" s="32">
        <v>30.2</v>
      </c>
      <c r="I61" s="32">
        <v>290.76</v>
      </c>
    </row>
    <row r="62" spans="1:9" ht="15.75">
      <c r="A62" s="62"/>
      <c r="B62" s="9" t="s">
        <v>24</v>
      </c>
      <c r="C62" s="11" t="s">
        <v>25</v>
      </c>
      <c r="D62" s="31">
        <v>200</v>
      </c>
      <c r="E62" s="32"/>
      <c r="F62" s="32">
        <v>0.06</v>
      </c>
      <c r="G62" s="32">
        <v>0.01</v>
      </c>
      <c r="H62" s="32">
        <v>11.19</v>
      </c>
      <c r="I62" s="32">
        <v>46.28</v>
      </c>
    </row>
    <row r="63" spans="1:9" ht="15.75">
      <c r="A63" s="62"/>
      <c r="B63" s="10"/>
      <c r="C63" s="11" t="s">
        <v>26</v>
      </c>
      <c r="D63" s="31">
        <v>40</v>
      </c>
      <c r="E63" s="32"/>
      <c r="F63" s="32">
        <v>3.16</v>
      </c>
      <c r="G63" s="33">
        <v>0.4</v>
      </c>
      <c r="H63" s="32">
        <v>19.32</v>
      </c>
      <c r="I63" s="31">
        <v>94</v>
      </c>
    </row>
    <row r="64" spans="1:9" ht="15.75">
      <c r="A64" s="62"/>
      <c r="B64" s="9" t="s">
        <v>27</v>
      </c>
      <c r="C64" s="11" t="s">
        <v>51</v>
      </c>
      <c r="D64" s="9">
        <v>100</v>
      </c>
      <c r="E64" s="10"/>
      <c r="F64" s="12">
        <v>0.4</v>
      </c>
      <c r="G64" s="12">
        <v>0.3</v>
      </c>
      <c r="H64" s="12">
        <v>10.3</v>
      </c>
      <c r="I64" s="9">
        <v>47</v>
      </c>
    </row>
    <row r="65" spans="1:9" ht="15.75">
      <c r="A65" s="62"/>
      <c r="B65" s="63" t="s">
        <v>29</v>
      </c>
      <c r="C65" s="63">
        <f>SUM(C60:C64)</f>
        <v>0</v>
      </c>
      <c r="D65" s="29">
        <v>505</v>
      </c>
      <c r="E65" s="30">
        <v>81.52</v>
      </c>
      <c r="F65" s="30">
        <f>SUM(F60:F64)</f>
        <v>17.03</v>
      </c>
      <c r="G65" s="30">
        <f>SUM(G60:G64)</f>
        <v>20.92</v>
      </c>
      <c r="H65" s="30">
        <f>SUM(H60:H64)</f>
        <v>71.14</v>
      </c>
      <c r="I65" s="30">
        <f>SUM(I60:I64)</f>
        <v>544.13</v>
      </c>
    </row>
    <row r="66" spans="1:9" ht="31.5">
      <c r="A66" s="62" t="s">
        <v>73</v>
      </c>
      <c r="B66" s="9" t="s">
        <v>74</v>
      </c>
      <c r="C66" s="11" t="s">
        <v>75</v>
      </c>
      <c r="D66" s="9">
        <v>95</v>
      </c>
      <c r="E66" s="10"/>
      <c r="F66" s="12">
        <v>12.739999999999998</v>
      </c>
      <c r="G66" s="10">
        <v>8.559999999999999</v>
      </c>
      <c r="H66" s="10">
        <v>10.92</v>
      </c>
      <c r="I66" s="10">
        <v>169.3</v>
      </c>
    </row>
    <row r="67" spans="1:9" ht="15.75">
      <c r="A67" s="62"/>
      <c r="B67" s="9" t="s">
        <v>76</v>
      </c>
      <c r="C67" s="11" t="s">
        <v>77</v>
      </c>
      <c r="D67" s="9">
        <v>150</v>
      </c>
      <c r="E67" s="10"/>
      <c r="F67" s="10">
        <v>3.68</v>
      </c>
      <c r="G67" s="10">
        <v>5.09</v>
      </c>
      <c r="H67" s="10">
        <v>29.07</v>
      </c>
      <c r="I67" s="10">
        <v>176.52</v>
      </c>
    </row>
    <row r="68" spans="1:9" ht="24.75" customHeight="1">
      <c r="A68" s="62"/>
      <c r="B68" s="9" t="s">
        <v>57</v>
      </c>
      <c r="C68" s="11" t="s">
        <v>58</v>
      </c>
      <c r="D68" s="9">
        <v>200</v>
      </c>
      <c r="E68" s="10"/>
      <c r="F68" s="10">
        <v>3.23</v>
      </c>
      <c r="G68" s="10">
        <v>2.51</v>
      </c>
      <c r="H68" s="10">
        <v>20.67</v>
      </c>
      <c r="I68" s="10">
        <v>118.89</v>
      </c>
    </row>
    <row r="69" spans="1:9" ht="15.75">
      <c r="A69" s="62"/>
      <c r="B69" s="10"/>
      <c r="C69" s="11" t="s">
        <v>26</v>
      </c>
      <c r="D69" s="9">
        <v>30</v>
      </c>
      <c r="E69" s="10"/>
      <c r="F69" s="10">
        <v>2.37</v>
      </c>
      <c r="G69" s="12">
        <v>0.3</v>
      </c>
      <c r="H69" s="10">
        <v>14.49</v>
      </c>
      <c r="I69" s="12">
        <v>70.5</v>
      </c>
    </row>
    <row r="70" spans="1:9" ht="15.75">
      <c r="A70" s="62"/>
      <c r="B70" s="9" t="s">
        <v>27</v>
      </c>
      <c r="C70" s="11" t="s">
        <v>51</v>
      </c>
      <c r="D70" s="9">
        <v>100</v>
      </c>
      <c r="E70" s="10"/>
      <c r="F70" s="12">
        <v>0.4</v>
      </c>
      <c r="G70" s="12">
        <v>0.3</v>
      </c>
      <c r="H70" s="12">
        <v>10.3</v>
      </c>
      <c r="I70" s="9">
        <v>47</v>
      </c>
    </row>
    <row r="71" spans="1:9" ht="15.75">
      <c r="A71" s="62"/>
      <c r="B71" s="63" t="s">
        <v>29</v>
      </c>
      <c r="C71" s="63"/>
      <c r="D71" s="14">
        <f>SUM(D66:D70)</f>
        <v>575</v>
      </c>
      <c r="E71" s="15">
        <v>102.36</v>
      </c>
      <c r="F71" s="15">
        <f>SUM(F66:F70)</f>
        <v>22.419999999999998</v>
      </c>
      <c r="G71" s="15">
        <f>SUM(G66:G70)</f>
        <v>16.759999999999998</v>
      </c>
      <c r="H71" s="15">
        <f>SUM(H66:H70)</f>
        <v>85.45</v>
      </c>
      <c r="I71" s="15">
        <f>SUM(I66:I70)</f>
        <v>582.21</v>
      </c>
    </row>
    <row r="72" spans="1:9" ht="15.75">
      <c r="A72" s="7"/>
      <c r="B72" s="9" t="s">
        <v>78</v>
      </c>
      <c r="C72" s="11" t="s">
        <v>79</v>
      </c>
      <c r="D72" s="9">
        <v>15</v>
      </c>
      <c r="E72" s="10"/>
      <c r="F72" s="10">
        <v>1.94</v>
      </c>
      <c r="G72" s="10">
        <v>3.27</v>
      </c>
      <c r="H72" s="10">
        <v>0.29</v>
      </c>
      <c r="I72" s="12">
        <v>38.4</v>
      </c>
    </row>
    <row r="73" spans="1:10" ht="31.5">
      <c r="A73" s="62" t="s">
        <v>80</v>
      </c>
      <c r="B73" s="34" t="s">
        <v>41</v>
      </c>
      <c r="C73" s="35" t="s">
        <v>81</v>
      </c>
      <c r="D73" s="36">
        <v>150</v>
      </c>
      <c r="E73" s="37"/>
      <c r="F73" s="38">
        <v>9.4</v>
      </c>
      <c r="G73" s="38">
        <v>11.58</v>
      </c>
      <c r="H73" s="38">
        <v>42.3</v>
      </c>
      <c r="I73" s="37">
        <f>(F73+H73)*4+G73*9</f>
        <v>311.02</v>
      </c>
      <c r="J73"/>
    </row>
    <row r="74" spans="1:9" ht="15.75">
      <c r="A74" s="62"/>
      <c r="B74" s="9" t="s">
        <v>43</v>
      </c>
      <c r="C74" s="11" t="s">
        <v>44</v>
      </c>
      <c r="D74" s="9">
        <v>200</v>
      </c>
      <c r="E74" s="10"/>
      <c r="F74" s="10">
        <v>4.91</v>
      </c>
      <c r="G74" s="10">
        <v>3.17</v>
      </c>
      <c r="H74" s="10">
        <v>16.34</v>
      </c>
      <c r="I74" s="10">
        <v>111.18</v>
      </c>
    </row>
    <row r="75" spans="1:9" ht="15.75">
      <c r="A75" s="62"/>
      <c r="B75" s="10"/>
      <c r="C75" s="11" t="s">
        <v>26</v>
      </c>
      <c r="D75" s="9">
        <v>30</v>
      </c>
      <c r="E75" s="10"/>
      <c r="F75" s="10">
        <v>2.37</v>
      </c>
      <c r="G75" s="12">
        <v>0.3</v>
      </c>
      <c r="H75" s="10">
        <v>14.49</v>
      </c>
      <c r="I75" s="12">
        <v>70.5</v>
      </c>
    </row>
    <row r="76" spans="1:9" ht="15.75">
      <c r="A76" s="62"/>
      <c r="B76" s="9" t="s">
        <v>27</v>
      </c>
      <c r="C76" s="11" t="s">
        <v>37</v>
      </c>
      <c r="D76" s="9">
        <v>150</v>
      </c>
      <c r="E76" s="10"/>
      <c r="F76" s="12">
        <v>2.25</v>
      </c>
      <c r="G76" s="12">
        <v>0.75</v>
      </c>
      <c r="H76" s="12">
        <v>31.5</v>
      </c>
      <c r="I76" s="9">
        <f>(F76+H76)*4+G76*9</f>
        <v>141.75</v>
      </c>
    </row>
    <row r="77" spans="1:9" ht="15.75">
      <c r="A77" s="62"/>
      <c r="B77" s="63" t="s">
        <v>29</v>
      </c>
      <c r="C77" s="63"/>
      <c r="D77" s="14">
        <v>545</v>
      </c>
      <c r="E77" s="15">
        <v>64.64</v>
      </c>
      <c r="F77" s="15">
        <f>SUM(F72:F76)</f>
        <v>20.87</v>
      </c>
      <c r="G77" s="15">
        <f>SUM(G72:G76)</f>
        <v>19.07</v>
      </c>
      <c r="H77" s="15">
        <f>SUM(H72:H76)</f>
        <v>104.91999999999999</v>
      </c>
      <c r="I77" s="15">
        <f>SUM(I72:I76)</f>
        <v>672.8499999999999</v>
      </c>
    </row>
    <row r="78" spans="1:9" ht="15.75">
      <c r="A78" s="62" t="s">
        <v>82</v>
      </c>
      <c r="B78" s="19" t="s">
        <v>33</v>
      </c>
      <c r="C78" s="20" t="s">
        <v>83</v>
      </c>
      <c r="D78" s="39">
        <v>75</v>
      </c>
      <c r="E78" s="40"/>
      <c r="F78" s="40">
        <v>8.26</v>
      </c>
      <c r="G78" s="40">
        <v>7.24</v>
      </c>
      <c r="H78" s="40">
        <v>27.2</v>
      </c>
      <c r="I78" s="41">
        <f>H78*4+G78*9+F78*4</f>
        <v>206.99999999999997</v>
      </c>
    </row>
    <row r="79" spans="1:9" ht="31.5">
      <c r="A79" s="62"/>
      <c r="B79" s="10" t="s">
        <v>20</v>
      </c>
      <c r="C79" s="11" t="s">
        <v>21</v>
      </c>
      <c r="D79" s="9">
        <v>95</v>
      </c>
      <c r="E79" s="10"/>
      <c r="F79" s="12">
        <v>21.64</v>
      </c>
      <c r="G79" s="12">
        <v>14.23</v>
      </c>
      <c r="H79" s="13">
        <v>0.07</v>
      </c>
      <c r="I79" s="10">
        <v>210.04000000000002</v>
      </c>
    </row>
    <row r="80" spans="1:9" ht="15.75">
      <c r="A80" s="62"/>
      <c r="B80" s="9" t="s">
        <v>22</v>
      </c>
      <c r="C80" s="11" t="s">
        <v>23</v>
      </c>
      <c r="D80" s="9">
        <v>150</v>
      </c>
      <c r="E80" s="10"/>
      <c r="F80" s="12">
        <v>6.6</v>
      </c>
      <c r="G80" s="10">
        <v>0.78</v>
      </c>
      <c r="H80" s="12">
        <v>42.3</v>
      </c>
      <c r="I80" s="12">
        <v>202.8</v>
      </c>
    </row>
    <row r="81" spans="1:9" ht="15.75">
      <c r="A81" s="62"/>
      <c r="B81" s="9" t="s">
        <v>35</v>
      </c>
      <c r="C81" s="11" t="s">
        <v>36</v>
      </c>
      <c r="D81" s="9">
        <v>200</v>
      </c>
      <c r="E81" s="10"/>
      <c r="F81" s="13"/>
      <c r="G81" s="13"/>
      <c r="H81" s="10">
        <v>11.09</v>
      </c>
      <c r="I81" s="10">
        <v>44.34</v>
      </c>
    </row>
    <row r="82" spans="1:9" ht="15.75">
      <c r="A82" s="62"/>
      <c r="B82" s="10"/>
      <c r="C82" s="11" t="s">
        <v>26</v>
      </c>
      <c r="D82" s="9">
        <v>40</v>
      </c>
      <c r="E82" s="10"/>
      <c r="F82" s="10">
        <v>3.16</v>
      </c>
      <c r="G82" s="12">
        <v>0.4</v>
      </c>
      <c r="H82" s="10">
        <v>19.32</v>
      </c>
      <c r="I82" s="9">
        <v>94</v>
      </c>
    </row>
    <row r="83" spans="1:9" ht="15.75">
      <c r="A83" s="62"/>
      <c r="B83" s="63" t="s">
        <v>29</v>
      </c>
      <c r="C83" s="63"/>
      <c r="D83" s="14">
        <v>510</v>
      </c>
      <c r="E83" s="15">
        <v>89.11</v>
      </c>
      <c r="F83" s="15">
        <f>SUM(F78:F82)</f>
        <v>39.66</v>
      </c>
      <c r="G83" s="15">
        <f>SUM(G78:G82)</f>
        <v>22.65</v>
      </c>
      <c r="H83" s="15">
        <f>SUM(H78:H82)</f>
        <v>99.97999999999999</v>
      </c>
      <c r="I83" s="15">
        <f>SUM(I78:I82)</f>
        <v>758.18</v>
      </c>
    </row>
    <row r="84" spans="1:9" ht="15.75">
      <c r="A84" s="7"/>
      <c r="B84" s="9" t="s">
        <v>31</v>
      </c>
      <c r="C84" s="11" t="s">
        <v>32</v>
      </c>
      <c r="D84" s="9">
        <v>10</v>
      </c>
      <c r="E84" s="10"/>
      <c r="F84" s="10">
        <v>0.08</v>
      </c>
      <c r="G84" s="10">
        <v>7.25</v>
      </c>
      <c r="H84" s="10">
        <v>0.13</v>
      </c>
      <c r="I84" s="10">
        <v>66.09</v>
      </c>
    </row>
    <row r="85" spans="1:9" ht="15.75">
      <c r="A85" s="62" t="s">
        <v>84</v>
      </c>
      <c r="B85" s="9" t="s">
        <v>39</v>
      </c>
      <c r="C85" s="11" t="s">
        <v>40</v>
      </c>
      <c r="D85" s="9">
        <v>15</v>
      </c>
      <c r="E85" s="10"/>
      <c r="F85" s="12">
        <v>3.9</v>
      </c>
      <c r="G85" s="10">
        <v>3.92</v>
      </c>
      <c r="H85" s="13"/>
      <c r="I85" s="12">
        <v>51.6</v>
      </c>
    </row>
    <row r="86" spans="1:9" ht="27.75" customHeight="1">
      <c r="A86" s="62"/>
      <c r="B86" s="10" t="s">
        <v>85</v>
      </c>
      <c r="C86" s="11" t="s">
        <v>86</v>
      </c>
      <c r="D86" s="9">
        <v>150</v>
      </c>
      <c r="E86" s="10"/>
      <c r="F86" s="10">
        <v>3.65</v>
      </c>
      <c r="G86" s="10">
        <v>4.68</v>
      </c>
      <c r="H86" s="10">
        <v>26.89</v>
      </c>
      <c r="I86" s="10">
        <v>164.63</v>
      </c>
    </row>
    <row r="87" spans="1:9" ht="15.75">
      <c r="A87" s="62"/>
      <c r="B87" s="9" t="s">
        <v>43</v>
      </c>
      <c r="C87" s="11" t="s">
        <v>44</v>
      </c>
      <c r="D87" s="9">
        <v>200</v>
      </c>
      <c r="E87" s="10"/>
      <c r="F87" s="10">
        <v>4.91</v>
      </c>
      <c r="G87" s="10">
        <v>3.17</v>
      </c>
      <c r="H87" s="10">
        <v>16.34</v>
      </c>
      <c r="I87" s="10">
        <v>111.18</v>
      </c>
    </row>
    <row r="88" spans="1:9" ht="15.75">
      <c r="A88" s="62"/>
      <c r="B88" s="10"/>
      <c r="C88" s="11" t="s">
        <v>26</v>
      </c>
      <c r="D88" s="9">
        <v>30</v>
      </c>
      <c r="E88" s="10"/>
      <c r="F88" s="10">
        <v>2.37</v>
      </c>
      <c r="G88" s="12">
        <v>0.3</v>
      </c>
      <c r="H88" s="10">
        <v>14.49</v>
      </c>
      <c r="I88" s="12">
        <v>70.5</v>
      </c>
    </row>
    <row r="89" spans="1:9" ht="15.75">
      <c r="A89" s="7"/>
      <c r="B89" s="9" t="s">
        <v>27</v>
      </c>
      <c r="C89" s="11" t="s">
        <v>28</v>
      </c>
      <c r="D89" s="9">
        <v>100</v>
      </c>
      <c r="E89" s="10"/>
      <c r="F89" s="12">
        <v>0.4</v>
      </c>
      <c r="G89" s="12">
        <v>0.4</v>
      </c>
      <c r="H89" s="12">
        <v>9.8</v>
      </c>
      <c r="I89" s="9">
        <v>47</v>
      </c>
    </row>
    <row r="90" spans="1:9" ht="15.75">
      <c r="A90" s="7"/>
      <c r="B90" s="63" t="s">
        <v>29</v>
      </c>
      <c r="C90" s="63"/>
      <c r="D90" s="14">
        <v>560</v>
      </c>
      <c r="E90" s="15">
        <v>62.93</v>
      </c>
      <c r="F90" s="15">
        <f>SUM(F84:F89)</f>
        <v>15.31</v>
      </c>
      <c r="G90" s="15">
        <f>SUM(G84:G89)</f>
        <v>19.72</v>
      </c>
      <c r="H90" s="15">
        <f>SUM(H84:H89)</f>
        <v>67.65</v>
      </c>
      <c r="I90" s="15">
        <f>SUM(I84:I89)</f>
        <v>511</v>
      </c>
    </row>
    <row r="91" spans="1:9" ht="31.5">
      <c r="A91" s="62" t="s">
        <v>87</v>
      </c>
      <c r="B91" s="9" t="s">
        <v>88</v>
      </c>
      <c r="C91" s="11" t="s">
        <v>89</v>
      </c>
      <c r="D91" s="9">
        <v>95</v>
      </c>
      <c r="E91" s="10"/>
      <c r="F91" s="10">
        <v>13.28</v>
      </c>
      <c r="G91" s="10">
        <v>14.489999999999998</v>
      </c>
      <c r="H91" s="12">
        <v>12.67</v>
      </c>
      <c r="I91" s="10">
        <v>234.33999999999997</v>
      </c>
    </row>
    <row r="92" spans="1:10" ht="15.75">
      <c r="A92" s="62"/>
      <c r="B92" s="16" t="s">
        <v>41</v>
      </c>
      <c r="C92" s="17" t="s">
        <v>90</v>
      </c>
      <c r="D92" s="18">
        <v>150</v>
      </c>
      <c r="E92" s="16"/>
      <c r="F92" s="16">
        <v>3.45</v>
      </c>
      <c r="G92" s="16">
        <v>4.19</v>
      </c>
      <c r="H92" s="16">
        <v>18.96</v>
      </c>
      <c r="I92" s="16">
        <f>H92*4+G92*9+F92*4</f>
        <v>127.35000000000001</v>
      </c>
      <c r="J92"/>
    </row>
    <row r="93" spans="1:9" ht="15.75">
      <c r="A93" s="62"/>
      <c r="B93" s="9" t="s">
        <v>24</v>
      </c>
      <c r="C93" s="11" t="s">
        <v>25</v>
      </c>
      <c r="D93" s="9">
        <v>200</v>
      </c>
      <c r="E93" s="10"/>
      <c r="F93" s="10">
        <v>0.06</v>
      </c>
      <c r="G93" s="10">
        <v>0.01</v>
      </c>
      <c r="H93" s="10">
        <v>11.19</v>
      </c>
      <c r="I93" s="10">
        <v>46.28</v>
      </c>
    </row>
    <row r="94" spans="1:9" ht="15.75">
      <c r="A94" s="62"/>
      <c r="B94" s="10"/>
      <c r="C94" s="11" t="s">
        <v>26</v>
      </c>
      <c r="D94" s="9">
        <v>30</v>
      </c>
      <c r="E94" s="10"/>
      <c r="F94" s="10">
        <v>2.37</v>
      </c>
      <c r="G94" s="12">
        <v>0.3</v>
      </c>
      <c r="H94" s="10">
        <v>14.49</v>
      </c>
      <c r="I94" s="12">
        <v>70.5</v>
      </c>
    </row>
    <row r="95" spans="1:9" ht="15.75">
      <c r="A95" s="62"/>
      <c r="B95" s="9" t="s">
        <v>27</v>
      </c>
      <c r="C95" s="11" t="s">
        <v>51</v>
      </c>
      <c r="D95" s="9">
        <v>100</v>
      </c>
      <c r="E95" s="10"/>
      <c r="F95" s="12">
        <v>0.4</v>
      </c>
      <c r="G95" s="12">
        <v>0.3</v>
      </c>
      <c r="H95" s="12">
        <v>10.3</v>
      </c>
      <c r="I95" s="9">
        <v>47</v>
      </c>
    </row>
    <row r="96" spans="1:9" ht="15.75">
      <c r="A96" s="7"/>
      <c r="B96" s="63" t="s">
        <v>29</v>
      </c>
      <c r="C96" s="63"/>
      <c r="D96" s="14">
        <v>575</v>
      </c>
      <c r="E96" s="15">
        <v>107.35</v>
      </c>
      <c r="F96" s="15">
        <f>SUM(F91:F95)</f>
        <v>19.56</v>
      </c>
      <c r="G96" s="15">
        <f>SUM(G91:G95)</f>
        <v>19.290000000000003</v>
      </c>
      <c r="H96" s="15">
        <f>SUM(H91:H95)</f>
        <v>67.61</v>
      </c>
      <c r="I96" s="15">
        <f>SUM(I91:I95)</f>
        <v>525.47</v>
      </c>
    </row>
    <row r="97" spans="1:9" ht="15.75">
      <c r="A97" s="7"/>
      <c r="B97" s="9" t="s">
        <v>31</v>
      </c>
      <c r="C97" s="11" t="s">
        <v>32</v>
      </c>
      <c r="D97" s="9">
        <v>10</v>
      </c>
      <c r="E97" s="10"/>
      <c r="F97" s="10">
        <v>0.08</v>
      </c>
      <c r="G97" s="10">
        <v>7.25</v>
      </c>
      <c r="H97" s="10">
        <v>0.13</v>
      </c>
      <c r="I97" s="10">
        <v>66.09</v>
      </c>
    </row>
    <row r="98" spans="1:9" ht="15.75">
      <c r="A98" s="62" t="s">
        <v>91</v>
      </c>
      <c r="B98" s="9" t="s">
        <v>53</v>
      </c>
      <c r="C98" s="11" t="s">
        <v>92</v>
      </c>
      <c r="D98" s="9">
        <v>150</v>
      </c>
      <c r="E98" s="10"/>
      <c r="F98" s="10">
        <v>6.22</v>
      </c>
      <c r="G98" s="10">
        <v>5.99</v>
      </c>
      <c r="H98" s="10">
        <v>3.49</v>
      </c>
      <c r="I98" s="12">
        <v>87.909</v>
      </c>
    </row>
    <row r="99" spans="1:9" ht="31.5">
      <c r="A99" s="62"/>
      <c r="B99" s="9" t="s">
        <v>57</v>
      </c>
      <c r="C99" s="11" t="s">
        <v>58</v>
      </c>
      <c r="D99" s="9">
        <v>200</v>
      </c>
      <c r="E99" s="10"/>
      <c r="F99" s="10">
        <v>3.23</v>
      </c>
      <c r="G99" s="10">
        <v>2.51</v>
      </c>
      <c r="H99" s="10">
        <v>20.67</v>
      </c>
      <c r="I99" s="10">
        <v>118.89</v>
      </c>
    </row>
    <row r="100" spans="1:9" ht="15.75">
      <c r="A100" s="62"/>
      <c r="B100" s="10"/>
      <c r="C100" s="11" t="s">
        <v>26</v>
      </c>
      <c r="D100" s="9">
        <v>70</v>
      </c>
      <c r="E100" s="10"/>
      <c r="F100" s="10">
        <v>5.53</v>
      </c>
      <c r="G100" s="12">
        <v>0.7</v>
      </c>
      <c r="H100" s="10">
        <v>33.81</v>
      </c>
      <c r="I100" s="12">
        <v>164.5</v>
      </c>
    </row>
    <row r="101" spans="1:9" ht="15.75">
      <c r="A101" s="62"/>
      <c r="B101" s="9" t="s">
        <v>27</v>
      </c>
      <c r="C101" s="11" t="s">
        <v>37</v>
      </c>
      <c r="D101" s="9">
        <v>150</v>
      </c>
      <c r="E101" s="10"/>
      <c r="F101" s="12">
        <v>2.25</v>
      </c>
      <c r="G101" s="12">
        <v>0.75</v>
      </c>
      <c r="H101" s="12">
        <v>31.5</v>
      </c>
      <c r="I101" s="9">
        <f>(F101+H101)*4+G101*9</f>
        <v>141.75</v>
      </c>
    </row>
    <row r="102" spans="1:9" ht="15.75">
      <c r="A102" s="62"/>
      <c r="B102" s="63" t="s">
        <v>29</v>
      </c>
      <c r="C102" s="63"/>
      <c r="D102" s="14">
        <f>SUM(D97:D101)</f>
        <v>580</v>
      </c>
      <c r="E102" s="15">
        <v>86.94</v>
      </c>
      <c r="F102" s="15">
        <f>SUM(F97:F101)</f>
        <v>17.31</v>
      </c>
      <c r="G102" s="15">
        <f>SUM(G97:G101)</f>
        <v>17.2</v>
      </c>
      <c r="H102" s="15">
        <f>SUM(H97:H101)</f>
        <v>89.60000000000001</v>
      </c>
      <c r="I102" s="15">
        <f>SUM(I97:I101)</f>
        <v>579.139</v>
      </c>
    </row>
    <row r="103" spans="1:9" ht="15.75">
      <c r="A103" s="62" t="s">
        <v>93</v>
      </c>
      <c r="B103" s="9" t="s">
        <v>39</v>
      </c>
      <c r="C103" s="11" t="s">
        <v>40</v>
      </c>
      <c r="D103" s="9">
        <v>15</v>
      </c>
      <c r="E103" s="10"/>
      <c r="F103" s="12">
        <v>3.9</v>
      </c>
      <c r="G103" s="10">
        <v>3.92</v>
      </c>
      <c r="H103" s="13"/>
      <c r="I103" s="12">
        <v>51.6</v>
      </c>
    </row>
    <row r="104" spans="1:9" ht="15.75">
      <c r="A104" s="62"/>
      <c r="B104" s="9"/>
      <c r="C104" s="11" t="s">
        <v>94</v>
      </c>
      <c r="D104" s="9">
        <v>250</v>
      </c>
      <c r="E104" s="10"/>
      <c r="F104" s="10">
        <v>13.04</v>
      </c>
      <c r="G104" s="10">
        <v>10.56</v>
      </c>
      <c r="H104" s="10">
        <v>31.65</v>
      </c>
      <c r="I104" s="10">
        <v>230.79</v>
      </c>
    </row>
    <row r="105" spans="1:9" ht="15.75">
      <c r="A105" s="62"/>
      <c r="B105" s="9" t="s">
        <v>35</v>
      </c>
      <c r="C105" s="11" t="s">
        <v>36</v>
      </c>
      <c r="D105" s="9">
        <v>200</v>
      </c>
      <c r="E105" s="10"/>
      <c r="F105" s="13"/>
      <c r="G105" s="13"/>
      <c r="H105" s="10">
        <v>11.09</v>
      </c>
      <c r="I105" s="10">
        <v>44.34</v>
      </c>
    </row>
    <row r="106" spans="1:9" ht="15.75">
      <c r="A106" s="62"/>
      <c r="B106" s="10"/>
      <c r="C106" s="11" t="s">
        <v>26</v>
      </c>
      <c r="D106" s="9">
        <v>30</v>
      </c>
      <c r="E106" s="10"/>
      <c r="F106" s="10">
        <v>2.37</v>
      </c>
      <c r="G106" s="12">
        <v>0.3</v>
      </c>
      <c r="H106" s="10">
        <v>14.49</v>
      </c>
      <c r="I106" s="12">
        <v>70.5</v>
      </c>
    </row>
    <row r="107" spans="1:9" ht="15.75">
      <c r="A107" s="62"/>
      <c r="B107" s="9" t="s">
        <v>27</v>
      </c>
      <c r="C107" s="11" t="s">
        <v>28</v>
      </c>
      <c r="D107" s="9">
        <v>100</v>
      </c>
      <c r="E107" s="10"/>
      <c r="F107" s="12">
        <v>0.4</v>
      </c>
      <c r="G107" s="12">
        <v>0.4</v>
      </c>
      <c r="H107" s="12">
        <v>9.8</v>
      </c>
      <c r="I107" s="9">
        <v>47</v>
      </c>
    </row>
    <row r="108" spans="1:9" ht="15.75">
      <c r="A108" s="62"/>
      <c r="B108" s="63" t="s">
        <v>29</v>
      </c>
      <c r="C108" s="63"/>
      <c r="D108" s="14">
        <f>SUM(D103:D107)</f>
        <v>595</v>
      </c>
      <c r="E108" s="15">
        <v>73.62</v>
      </c>
      <c r="F108" s="15">
        <f>SUM(F103:F107)</f>
        <v>19.709999999999997</v>
      </c>
      <c r="G108" s="15">
        <f>SUM(G103:G107)</f>
        <v>15.180000000000001</v>
      </c>
      <c r="H108" s="15">
        <f>SUM(H103:H107)</f>
        <v>67.03</v>
      </c>
      <c r="I108" s="15">
        <f>SUM(I103:I107)</f>
        <v>444.23</v>
      </c>
    </row>
    <row r="109" spans="1:9" ht="15.75">
      <c r="A109" s="62" t="s">
        <v>95</v>
      </c>
      <c r="B109" s="9" t="s">
        <v>31</v>
      </c>
      <c r="C109" s="11" t="s">
        <v>32</v>
      </c>
      <c r="D109" s="23">
        <v>10</v>
      </c>
      <c r="E109" s="25"/>
      <c r="F109" s="25">
        <v>0.08</v>
      </c>
      <c r="G109" s="25">
        <v>7.25</v>
      </c>
      <c r="H109" s="25">
        <v>0.13</v>
      </c>
      <c r="I109" s="25">
        <v>66.09</v>
      </c>
    </row>
    <row r="110" spans="1:9" s="28" customFormat="1" ht="31.5">
      <c r="A110" s="62"/>
      <c r="B110" s="9" t="s">
        <v>96</v>
      </c>
      <c r="C110" s="11" t="s">
        <v>97</v>
      </c>
      <c r="D110" s="31">
        <v>160</v>
      </c>
      <c r="E110" s="32"/>
      <c r="F110" s="32">
        <v>22.92</v>
      </c>
      <c r="G110" s="32">
        <v>13.17</v>
      </c>
      <c r="H110" s="32">
        <v>33.29</v>
      </c>
      <c r="I110" s="32">
        <v>345.68999999999994</v>
      </c>
    </row>
    <row r="111" spans="1:9" ht="15.75">
      <c r="A111" s="62"/>
      <c r="B111" s="9" t="s">
        <v>24</v>
      </c>
      <c r="C111" s="11" t="s">
        <v>25</v>
      </c>
      <c r="D111" s="23">
        <v>200</v>
      </c>
      <c r="E111" s="25"/>
      <c r="F111" s="25">
        <v>0.06</v>
      </c>
      <c r="G111" s="25">
        <v>0.01</v>
      </c>
      <c r="H111" s="25">
        <v>11.19</v>
      </c>
      <c r="I111" s="25">
        <v>46.28</v>
      </c>
    </row>
    <row r="112" spans="1:9" ht="15.75">
      <c r="A112" s="62"/>
      <c r="B112" s="10"/>
      <c r="C112" s="11" t="s">
        <v>26</v>
      </c>
      <c r="D112" s="23">
        <v>40</v>
      </c>
      <c r="E112" s="25"/>
      <c r="F112" s="25">
        <v>3.16</v>
      </c>
      <c r="G112" s="26">
        <v>0.4</v>
      </c>
      <c r="H112" s="25">
        <v>19.32</v>
      </c>
      <c r="I112" s="23">
        <v>94</v>
      </c>
    </row>
    <row r="113" spans="1:9" ht="15.75">
      <c r="A113" s="62"/>
      <c r="B113" s="9" t="s">
        <v>27</v>
      </c>
      <c r="C113" s="11" t="s">
        <v>51</v>
      </c>
      <c r="D113" s="23">
        <v>100</v>
      </c>
      <c r="E113" s="25"/>
      <c r="F113" s="26">
        <v>0.4</v>
      </c>
      <c r="G113" s="26">
        <v>0.3</v>
      </c>
      <c r="H113" s="26">
        <v>10.3</v>
      </c>
      <c r="I113" s="23">
        <v>47</v>
      </c>
    </row>
    <row r="114" spans="1:9" ht="15.75">
      <c r="A114" s="62"/>
      <c r="B114" s="63" t="s">
        <v>29</v>
      </c>
      <c r="C114" s="63"/>
      <c r="D114" s="42">
        <v>510</v>
      </c>
      <c r="E114" s="43">
        <v>124.2</v>
      </c>
      <c r="F114" s="44">
        <v>26.62</v>
      </c>
      <c r="G114" s="44">
        <v>21.13</v>
      </c>
      <c r="H114" s="44">
        <v>74.23</v>
      </c>
      <c r="I114" s="44">
        <v>599.06</v>
      </c>
    </row>
    <row r="115" spans="1:9" ht="31.5">
      <c r="A115" s="62" t="s">
        <v>98</v>
      </c>
      <c r="B115" s="10" t="s">
        <v>41</v>
      </c>
      <c r="C115" s="11" t="s">
        <v>99</v>
      </c>
      <c r="D115" s="9">
        <v>150</v>
      </c>
      <c r="E115" s="10"/>
      <c r="F115" s="10">
        <v>5.22</v>
      </c>
      <c r="G115" s="10">
        <v>5.27</v>
      </c>
      <c r="H115" s="10">
        <v>26.01</v>
      </c>
      <c r="I115" s="10">
        <v>174.04</v>
      </c>
    </row>
    <row r="116" spans="1:9" ht="31.5">
      <c r="A116" s="62"/>
      <c r="B116" s="9">
        <v>486</v>
      </c>
      <c r="C116" s="11" t="s">
        <v>100</v>
      </c>
      <c r="D116" s="9">
        <v>100</v>
      </c>
      <c r="E116" s="10"/>
      <c r="F116" s="10">
        <v>7.63</v>
      </c>
      <c r="G116" s="10">
        <v>8.16</v>
      </c>
      <c r="H116" s="10">
        <v>31.26</v>
      </c>
      <c r="I116" s="10">
        <v>232.42</v>
      </c>
    </row>
    <row r="117" spans="1:9" ht="15.75">
      <c r="A117" s="62"/>
      <c r="B117" s="9" t="s">
        <v>43</v>
      </c>
      <c r="C117" s="11" t="s">
        <v>44</v>
      </c>
      <c r="D117" s="9">
        <v>200</v>
      </c>
      <c r="E117" s="10"/>
      <c r="F117" s="10">
        <v>3.99</v>
      </c>
      <c r="G117" s="10">
        <v>3.17</v>
      </c>
      <c r="H117" s="10">
        <v>16.34</v>
      </c>
      <c r="I117" s="10">
        <v>111.18</v>
      </c>
    </row>
    <row r="118" spans="1:9" ht="15.75">
      <c r="A118" s="62"/>
      <c r="B118" s="9" t="s">
        <v>27</v>
      </c>
      <c r="C118" s="11" t="s">
        <v>28</v>
      </c>
      <c r="D118" s="9">
        <v>100</v>
      </c>
      <c r="E118" s="10"/>
      <c r="F118" s="12">
        <v>0.4</v>
      </c>
      <c r="G118" s="12">
        <v>0.4</v>
      </c>
      <c r="H118" s="12">
        <v>9.8</v>
      </c>
      <c r="I118" s="9">
        <v>47</v>
      </c>
    </row>
    <row r="119" spans="1:9" ht="15.75">
      <c r="A119" s="62"/>
      <c r="B119" s="63" t="s">
        <v>29</v>
      </c>
      <c r="C119" s="63"/>
      <c r="D119" s="14">
        <v>550</v>
      </c>
      <c r="E119" s="15">
        <v>66.48</v>
      </c>
      <c r="F119" s="15">
        <v>17.24</v>
      </c>
      <c r="G119" s="15">
        <v>17</v>
      </c>
      <c r="H119" s="15">
        <v>83.41</v>
      </c>
      <c r="I119" s="15">
        <v>564.64</v>
      </c>
    </row>
    <row r="120" spans="1:9" ht="15.75">
      <c r="A120" s="62" t="s">
        <v>101</v>
      </c>
      <c r="B120" s="9">
        <v>356</v>
      </c>
      <c r="C120" s="11" t="s">
        <v>63</v>
      </c>
      <c r="D120" s="9">
        <v>90</v>
      </c>
      <c r="E120" s="10"/>
      <c r="F120" s="10">
        <v>17.28</v>
      </c>
      <c r="G120" s="12">
        <v>14.9</v>
      </c>
      <c r="H120" s="10">
        <v>0.24</v>
      </c>
      <c r="I120" s="12">
        <v>244.5</v>
      </c>
    </row>
    <row r="121" spans="1:9" ht="15.75">
      <c r="A121" s="62"/>
      <c r="B121" s="9" t="s">
        <v>64</v>
      </c>
      <c r="C121" s="11" t="s">
        <v>102</v>
      </c>
      <c r="D121" s="9">
        <v>150</v>
      </c>
      <c r="E121" s="10"/>
      <c r="F121" s="10">
        <v>3.57</v>
      </c>
      <c r="G121" s="10">
        <v>6.12</v>
      </c>
      <c r="H121" s="10">
        <v>21.99</v>
      </c>
      <c r="I121" s="10">
        <v>172.97</v>
      </c>
    </row>
    <row r="122" spans="1:9" ht="15.75">
      <c r="A122" s="62"/>
      <c r="B122" s="9" t="s">
        <v>35</v>
      </c>
      <c r="C122" s="11" t="s">
        <v>36</v>
      </c>
      <c r="D122" s="9">
        <v>200</v>
      </c>
      <c r="E122" s="10"/>
      <c r="F122" s="13"/>
      <c r="G122" s="13"/>
      <c r="H122" s="10">
        <v>11.09</v>
      </c>
      <c r="I122" s="10">
        <v>44.34</v>
      </c>
    </row>
    <row r="123" spans="1:9" ht="15.75">
      <c r="A123" s="62"/>
      <c r="B123" s="10"/>
      <c r="C123" s="11" t="s">
        <v>26</v>
      </c>
      <c r="D123" s="9">
        <v>30</v>
      </c>
      <c r="E123" s="10"/>
      <c r="F123" s="10">
        <v>2.37</v>
      </c>
      <c r="G123" s="12">
        <v>0.3</v>
      </c>
      <c r="H123" s="10">
        <v>14.49</v>
      </c>
      <c r="I123" s="12">
        <v>70.5</v>
      </c>
    </row>
    <row r="124" spans="1:9" ht="15.75">
      <c r="A124" s="62"/>
      <c r="B124" s="9" t="s">
        <v>27</v>
      </c>
      <c r="C124" s="11" t="s">
        <v>28</v>
      </c>
      <c r="D124" s="9">
        <v>100</v>
      </c>
      <c r="E124" s="10"/>
      <c r="F124" s="12">
        <v>0.4</v>
      </c>
      <c r="G124" s="12">
        <v>0.4</v>
      </c>
      <c r="H124" s="12">
        <v>9.8</v>
      </c>
      <c r="I124" s="9">
        <v>47</v>
      </c>
    </row>
    <row r="125" spans="1:9" ht="15.75">
      <c r="A125" s="62"/>
      <c r="B125" s="63" t="s">
        <v>29</v>
      </c>
      <c r="C125" s="63"/>
      <c r="D125" s="14">
        <v>570</v>
      </c>
      <c r="E125" s="15">
        <v>90.04</v>
      </c>
      <c r="F125" s="15">
        <v>23.52</v>
      </c>
      <c r="G125" s="15">
        <v>18.95</v>
      </c>
      <c r="H125" s="15">
        <v>67.73</v>
      </c>
      <c r="I125" s="45">
        <v>577.9</v>
      </c>
    </row>
    <row r="126" spans="1:9" ht="31.5">
      <c r="A126" s="62" t="s">
        <v>103</v>
      </c>
      <c r="B126" s="9" t="s">
        <v>74</v>
      </c>
      <c r="C126" s="11" t="s">
        <v>75</v>
      </c>
      <c r="D126" s="9">
        <v>95</v>
      </c>
      <c r="E126" s="10"/>
      <c r="F126" s="12">
        <v>12.739999999999998</v>
      </c>
      <c r="G126" s="10">
        <v>8.559999999999999</v>
      </c>
      <c r="H126" s="10">
        <v>10.92</v>
      </c>
      <c r="I126" s="10">
        <v>169.3</v>
      </c>
    </row>
    <row r="127" spans="1:9" ht="15.75">
      <c r="A127" s="62"/>
      <c r="B127" s="9" t="s">
        <v>76</v>
      </c>
      <c r="C127" s="11" t="s">
        <v>77</v>
      </c>
      <c r="D127" s="9">
        <v>150</v>
      </c>
      <c r="E127" s="10"/>
      <c r="F127" s="10">
        <v>3.68</v>
      </c>
      <c r="G127" s="10">
        <v>5.09</v>
      </c>
      <c r="H127" s="10">
        <v>29.07</v>
      </c>
      <c r="I127" s="10">
        <v>176.52</v>
      </c>
    </row>
    <row r="128" spans="1:9" ht="23.25" customHeight="1">
      <c r="A128" s="62"/>
      <c r="B128" s="9" t="s">
        <v>57</v>
      </c>
      <c r="C128" s="11" t="s">
        <v>58</v>
      </c>
      <c r="D128" s="9">
        <v>200</v>
      </c>
      <c r="E128" s="10"/>
      <c r="F128" s="10">
        <v>3.23</v>
      </c>
      <c r="G128" s="10">
        <v>2.51</v>
      </c>
      <c r="H128" s="10">
        <v>20.67</v>
      </c>
      <c r="I128" s="10">
        <v>118.89</v>
      </c>
    </row>
    <row r="129" spans="1:9" ht="15.75">
      <c r="A129" s="62"/>
      <c r="B129" s="10"/>
      <c r="C129" s="11" t="s">
        <v>26</v>
      </c>
      <c r="D129" s="9">
        <v>30</v>
      </c>
      <c r="E129" s="10"/>
      <c r="F129" s="10">
        <v>2.37</v>
      </c>
      <c r="G129" s="12">
        <v>0.3</v>
      </c>
      <c r="H129" s="10">
        <v>14.49</v>
      </c>
      <c r="I129" s="12">
        <v>70.5</v>
      </c>
    </row>
    <row r="130" spans="1:9" ht="15.75">
      <c r="A130" s="62"/>
      <c r="B130" s="9" t="s">
        <v>27</v>
      </c>
      <c r="C130" s="11" t="s">
        <v>51</v>
      </c>
      <c r="D130" s="23">
        <v>100</v>
      </c>
      <c r="E130" s="25"/>
      <c r="F130" s="26">
        <v>0.4</v>
      </c>
      <c r="G130" s="26">
        <v>0.3</v>
      </c>
      <c r="H130" s="26">
        <v>10.3</v>
      </c>
      <c r="I130" s="23">
        <v>47</v>
      </c>
    </row>
    <row r="131" spans="1:9" ht="15.75">
      <c r="A131" s="62"/>
      <c r="B131" s="63" t="s">
        <v>29</v>
      </c>
      <c r="C131" s="63"/>
      <c r="D131" s="14">
        <v>570</v>
      </c>
      <c r="E131" s="15">
        <v>102.36</v>
      </c>
      <c r="F131" s="15">
        <f>SUM(F126:F130)</f>
        <v>22.419999999999998</v>
      </c>
      <c r="G131" s="15">
        <f>SUM(G126:G130)</f>
        <v>16.759999999999998</v>
      </c>
      <c r="H131" s="15">
        <f>SUM(H126:H130)</f>
        <v>85.45</v>
      </c>
      <c r="I131" s="15">
        <f>SUM(I126:I130)</f>
        <v>582.21</v>
      </c>
    </row>
    <row r="132" spans="1:9" ht="15.75">
      <c r="A132" s="46"/>
      <c r="B132" s="47"/>
      <c r="C132" s="48" t="s">
        <v>104</v>
      </c>
      <c r="D132" s="49"/>
      <c r="E132" s="50">
        <v>87</v>
      </c>
      <c r="F132" s="51"/>
      <c r="G132" s="51"/>
      <c r="H132" s="51"/>
      <c r="I132" s="51"/>
    </row>
    <row r="133" spans="1:9" ht="15" customHeight="1">
      <c r="A133" s="62"/>
      <c r="B133" s="62"/>
      <c r="C133" s="62"/>
      <c r="D133" s="59" t="s">
        <v>12</v>
      </c>
      <c r="E133" s="50"/>
      <c r="F133" s="59" t="s">
        <v>14</v>
      </c>
      <c r="G133" s="59"/>
      <c r="H133" s="59"/>
      <c r="I133" s="59" t="s">
        <v>15</v>
      </c>
    </row>
    <row r="134" spans="1:9" ht="30.75" customHeight="1">
      <c r="A134" s="62"/>
      <c r="B134" s="62"/>
      <c r="C134" s="62"/>
      <c r="D134" s="59"/>
      <c r="E134" s="50"/>
      <c r="F134" s="8" t="s">
        <v>16</v>
      </c>
      <c r="G134" s="8" t="s">
        <v>17</v>
      </c>
      <c r="H134" s="8" t="s">
        <v>18</v>
      </c>
      <c r="I134" s="59"/>
    </row>
    <row r="135" spans="1:9" ht="18.75" customHeight="1">
      <c r="A135" s="60" t="s">
        <v>105</v>
      </c>
      <c r="B135" s="60"/>
      <c r="C135" s="60"/>
      <c r="D135" s="52">
        <f>D17+D23+D29+D35+D41+D48+D54+D59+D65+D71+D77+D83+D90+D96+D102+D108+D114+D119+D125+D131</f>
        <v>11040</v>
      </c>
      <c r="E135" s="50"/>
      <c r="F135" s="52">
        <f>F17+F23+F29+F35+F41+F48+F54+F59+F65+F71+F77+F83+F90+F96+F102+F108+F114+F119+F125+F131</f>
        <v>443.14000000000004</v>
      </c>
      <c r="G135" s="52">
        <f>G17+G23+G29+G35+G41+G48+G54+G59+G65+G71+G77+G83+G90+G96+G102+G108+G114+G119+G125+G131</f>
        <v>363.78</v>
      </c>
      <c r="H135" s="52">
        <f>H17+H23+H29+H35+H41+H48+H54+H59+H65+H71+H77+H83+H90+H96+H102+H108+H114+H119+H125+H131</f>
        <v>1573.66</v>
      </c>
      <c r="I135" s="52">
        <f>I17+I23+I29+I35+I41+I48+I54+I59+I65+I71+I77+I83+I90+I96+I102+I108+I114+I119+I125+I131</f>
        <v>11419.749</v>
      </c>
    </row>
    <row r="136" spans="1:9" ht="15.75">
      <c r="A136" s="61" t="s">
        <v>104</v>
      </c>
      <c r="B136" s="61"/>
      <c r="C136" s="61"/>
      <c r="D136" s="53">
        <f>D135/20</f>
        <v>552</v>
      </c>
      <c r="E136" s="50"/>
      <c r="F136" s="54">
        <f>F135/20</f>
        <v>22.157000000000004</v>
      </c>
      <c r="G136" s="54">
        <f>G135/20</f>
        <v>18.189</v>
      </c>
      <c r="H136" s="54">
        <f>H135/20</f>
        <v>78.683</v>
      </c>
      <c r="I136" s="54">
        <f>I135/20</f>
        <v>570.98745</v>
      </c>
    </row>
    <row r="137" spans="1:9" ht="15.75">
      <c r="A137" s="60" t="s">
        <v>106</v>
      </c>
      <c r="B137" s="60"/>
      <c r="C137" s="60"/>
      <c r="D137" s="55"/>
      <c r="E137" s="55"/>
      <c r="F137" s="56">
        <f>F136/77*100</f>
        <v>28.775324675324683</v>
      </c>
      <c r="G137" s="56">
        <f>G136/77*100</f>
        <v>23.62207792207792</v>
      </c>
      <c r="H137" s="56">
        <f>H136/335*100</f>
        <v>23.487462686567167</v>
      </c>
      <c r="I137" s="56">
        <f>I136/I138*100</f>
        <v>24.29733829787234</v>
      </c>
    </row>
    <row r="138" spans="1:9" ht="15.75">
      <c r="A138" s="60" t="s">
        <v>107</v>
      </c>
      <c r="B138" s="60"/>
      <c r="C138" s="60"/>
      <c r="D138" s="13"/>
      <c r="E138" s="13"/>
      <c r="F138" s="57">
        <v>77</v>
      </c>
      <c r="G138" s="57">
        <v>79</v>
      </c>
      <c r="H138" s="57">
        <v>335</v>
      </c>
      <c r="I138" s="58">
        <v>2350</v>
      </c>
    </row>
  </sheetData>
  <sheetProtection selectLockedCells="1" selectUnlockedCells="1"/>
  <mergeCells count="63">
    <mergeCell ref="A1:B1"/>
    <mergeCell ref="F1:I1"/>
    <mergeCell ref="F2:I2"/>
    <mergeCell ref="F3:I3"/>
    <mergeCell ref="F4:I4"/>
    <mergeCell ref="A6:I6"/>
    <mergeCell ref="A7:B7"/>
    <mergeCell ref="G8:H8"/>
    <mergeCell ref="A9:A10"/>
    <mergeCell ref="B9:B10"/>
    <mergeCell ref="C9:C10"/>
    <mergeCell ref="D9:D10"/>
    <mergeCell ref="E9:E10"/>
    <mergeCell ref="F9:H9"/>
    <mergeCell ref="I9:I10"/>
    <mergeCell ref="A12:A17"/>
    <mergeCell ref="B17:C17"/>
    <mergeCell ref="A18:A23"/>
    <mergeCell ref="B23:C23"/>
    <mergeCell ref="A24:A29"/>
    <mergeCell ref="B29:C29"/>
    <mergeCell ref="A30:A35"/>
    <mergeCell ref="B35:C35"/>
    <mergeCell ref="A36:A41"/>
    <mergeCell ref="B41:C41"/>
    <mergeCell ref="A42:A48"/>
    <mergeCell ref="B48:C48"/>
    <mergeCell ref="A49:A54"/>
    <mergeCell ref="B54:C54"/>
    <mergeCell ref="A55:A59"/>
    <mergeCell ref="B59:C59"/>
    <mergeCell ref="A60:A65"/>
    <mergeCell ref="B65:C65"/>
    <mergeCell ref="A66:A71"/>
    <mergeCell ref="B71:C71"/>
    <mergeCell ref="A73:A77"/>
    <mergeCell ref="B77:C77"/>
    <mergeCell ref="A78:A83"/>
    <mergeCell ref="B83:C83"/>
    <mergeCell ref="A85:A88"/>
    <mergeCell ref="B90:C90"/>
    <mergeCell ref="A91:A95"/>
    <mergeCell ref="B96:C96"/>
    <mergeCell ref="A98:A102"/>
    <mergeCell ref="B102:C102"/>
    <mergeCell ref="A103:A108"/>
    <mergeCell ref="B108:C108"/>
    <mergeCell ref="A109:A114"/>
    <mergeCell ref="B114:C114"/>
    <mergeCell ref="A115:A119"/>
    <mergeCell ref="B119:C119"/>
    <mergeCell ref="A120:A125"/>
    <mergeCell ref="B125:C125"/>
    <mergeCell ref="A126:A131"/>
    <mergeCell ref="B131:C131"/>
    <mergeCell ref="A133:C134"/>
    <mergeCell ref="D133:D134"/>
    <mergeCell ref="F133:H133"/>
    <mergeCell ref="I133:I134"/>
    <mergeCell ref="A135:C135"/>
    <mergeCell ref="A136:C136"/>
    <mergeCell ref="A137:C137"/>
    <mergeCell ref="A138:C138"/>
  </mergeCells>
  <printOptions/>
  <pageMargins left="0.7875" right="0.7875" top="1.0527777777777778" bottom="1.0527777777777778" header="0.7875" footer="0.7875"/>
  <pageSetup horizontalDpi="300" verticalDpi="300" orientation="portrait" paperSize="9" scale="76" r:id="rId1"/>
  <headerFooter alignWithMargins="0">
    <oddHeader>&amp;C&amp;"Times New Roman,Обычный"&amp;12&amp;A</oddHeader>
    <oddFooter>&amp;C&amp;"Times New Roman,Обычный"&amp;12Страница &amp;P</oddFooter>
  </headerFooter>
  <rowBreaks count="2" manualBreakCount="2">
    <brk id="41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Tovaroved</cp:lastModifiedBy>
  <dcterms:modified xsi:type="dcterms:W3CDTF">2024-01-26T15:19:54Z</dcterms:modified>
  <cp:category/>
  <cp:version/>
  <cp:contentType/>
  <cp:contentStatus/>
</cp:coreProperties>
</file>